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MB\LICITAÇÕES\2022\PROC 7802-2021 - TELHADO DA EM BORACEIA\DLC\"/>
    </mc:Choice>
  </mc:AlternateContent>
  <bookViews>
    <workbookView xWindow="0" yWindow="0" windowWidth="15600" windowHeight="11760" tabRatio="790"/>
  </bookViews>
  <sheets>
    <sheet name="PLANILHA" sheetId="11" r:id="rId1"/>
    <sheet name="CRONOGRAMA" sheetId="9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Print_Area" localSheetId="1">CRONOGRAMA!$A$1:$F$40</definedName>
    <definedName name="_xlnm.Print_Area" localSheetId="0">PLANILHA!$A$1:$F$57</definedName>
    <definedName name="CONCATENAR">CONCATENATE(#REF!," ",#REF!)</definedName>
    <definedName name="Dados.Lista.BDI">[1]DADOS!$T$37:$X$37</definedName>
    <definedName name="DATABASE">#REF!</definedName>
    <definedName name="DATAEMISSAO">#REF!</definedName>
    <definedName name="DATART">#REF!</definedName>
    <definedName name="DESONERACAO" hidden="1">IF(OR(Import.Desoneracao="DESONERADO",Import.Desoneracao="SIM"),"SIM","NÃO")</definedName>
    <definedName name="EMPRESAS">OFFSET([2]Cotações!$B$25,0,0):OFFSET([2]Cotações!$H$29,-1,0)</definedName>
    <definedName name="Import.Desoneracao" hidden="1">OFFSET([3]DADOS!$G$18,0,-1)</definedName>
    <definedName name="Import.Município" hidden="1">[3]DADOS!$F$6</definedName>
    <definedName name="INDICES">[2]Cotações!$B$22:OFFSET([2]Cotações!$I$24,-1,0)</definedName>
    <definedName name="LOCALIDADE">#REF!</definedName>
    <definedName name="MEMÓRIA">ROUND([4]Planilha!$P1,15-13*[4]Planilha!#REF!)</definedName>
    <definedName name="NCOMPOSICOES">0</definedName>
    <definedName name="NCOTACOES">0</definedName>
    <definedName name="NEMPRESAS">3</definedName>
    <definedName name="NINDICES">1</definedName>
    <definedName name="NRELATORIOS">COUNTA([2]Relatórios!$A$1:$A$65536)-2</definedName>
    <definedName name="NumerEmpresa">3</definedName>
    <definedName name="NumerIndice">1</definedName>
    <definedName name="PO.CustoUnitario">ROUND([5]Planilha!$P1,15-13*[5]Planilha!#REF!)</definedName>
    <definedName name="PO.PrecoUnitario">[5]Planilha!$R1</definedName>
    <definedName name="PO.Quantidade">ROUND([5]Planilha!$O1,15-13*[5]Planilha!#REF!)</definedName>
    <definedName name="RelatoriosFontes">OFFSET([2]Relatórios!$A$5,1,0,NRELATORIOS)</definedName>
    <definedName name="SENHAGT" hidden="1">"PM2CAIXA"</definedName>
    <definedName name="SomaAgrup">SUMIF(OFFSET([5]Planilha!$A1,1,0,[5]Planilha!$B1),"S",OFFSET([5]Planilha!A1,1,0,[5]Planilha!$B1))</definedName>
    <definedName name="TipoOrçamento">"LICITADO"</definedName>
    <definedName name="_xlnm.Print_Titles" localSheetId="0">PLANILHA!$1:$11</definedName>
    <definedName name="VTOTAL1">ROUND(PO.Quantidade*PO.PrecoUnitario,15-13*[5]Planilha!$X$7)</definedName>
  </definedNames>
  <calcPr calcId="152511" fullPrecision="0"/>
</workbook>
</file>

<file path=xl/calcChain.xml><?xml version="1.0" encoding="utf-8"?>
<calcChain xmlns="http://schemas.openxmlformats.org/spreadsheetml/2006/main">
  <c r="D22" i="9" l="1"/>
  <c r="E55" i="11"/>
  <c r="F31" i="11" l="1"/>
  <c r="F32" i="11"/>
  <c r="F39" i="11" l="1"/>
  <c r="F37" i="11"/>
  <c r="F38" i="11"/>
  <c r="F42" i="11" l="1"/>
  <c r="F41" i="11"/>
  <c r="F40" i="11"/>
  <c r="F44" i="11" l="1"/>
  <c r="F43" i="11"/>
  <c r="B30" i="9"/>
  <c r="F30" i="9"/>
  <c r="F27" i="9"/>
  <c r="F24" i="9"/>
  <c r="C51" i="11"/>
  <c r="F21" i="9"/>
  <c r="F18" i="9"/>
  <c r="F15" i="9"/>
  <c r="D31" i="9"/>
  <c r="E31" i="9"/>
  <c r="E34" i="9"/>
  <c r="F46" i="11" l="1"/>
  <c r="F49" i="11"/>
  <c r="F51" i="11" s="1"/>
  <c r="F15" i="11"/>
  <c r="D28" i="9" l="1"/>
  <c r="F28" i="11"/>
  <c r="F30" i="11"/>
  <c r="F29" i="11"/>
  <c r="F16" i="11" l="1"/>
  <c r="F18" i="11" s="1"/>
  <c r="C16" i="9" s="1"/>
  <c r="D25" i="9"/>
  <c r="F34" i="11"/>
  <c r="F22" i="11"/>
  <c r="F23" i="11" l="1"/>
  <c r="F21" i="11"/>
  <c r="C22" i="9" l="1"/>
  <c r="D34" i="9"/>
  <c r="F25" i="11"/>
  <c r="E54" i="11" l="1"/>
  <c r="F34" i="9"/>
  <c r="C19" i="9" l="1"/>
  <c r="E56" i="11"/>
  <c r="C34" i="9" l="1"/>
</calcChain>
</file>

<file path=xl/sharedStrings.xml><?xml version="1.0" encoding="utf-8"?>
<sst xmlns="http://schemas.openxmlformats.org/spreadsheetml/2006/main" count="90" uniqueCount="60">
  <si>
    <t>SERVIÇOS PRELIMINARES</t>
  </si>
  <si>
    <t>CANTEIRO DE OBRAS</t>
  </si>
  <si>
    <t>TOTAL DO ITEM</t>
  </si>
  <si>
    <t>COBERTURA</t>
  </si>
  <si>
    <t>DEMOLIÇÃO E LIMPEZA</t>
  </si>
  <si>
    <t>M2</t>
  </si>
  <si>
    <t>CRONOGRAMA FÍSICO - FINANCEIRO</t>
  </si>
  <si>
    <t>MESES</t>
  </si>
  <si>
    <t>Item</t>
  </si>
  <si>
    <t>ETAPAS DE SERVIÇOS</t>
  </si>
  <si>
    <t>VALOR</t>
  </si>
  <si>
    <t>R$</t>
  </si>
  <si>
    <t>VALOR TOTAL DOS SERVIÇOS</t>
  </si>
  <si>
    <t>PLANILHA ORÇAMENTÁRIA</t>
  </si>
  <si>
    <t>M</t>
  </si>
  <si>
    <t>UN</t>
  </si>
  <si>
    <t>M3</t>
  </si>
  <si>
    <t>TOTAL GERAL</t>
  </si>
  <si>
    <t>BDI 29,77%</t>
  </si>
  <si>
    <t>Prazo:</t>
  </si>
  <si>
    <t>L.S.:</t>
  </si>
  <si>
    <t>Desonerado</t>
  </si>
  <si>
    <t>B.D.I.:</t>
  </si>
  <si>
    <t>Custo</t>
  </si>
  <si>
    <t>Descrição dos Serviços</t>
  </si>
  <si>
    <t>Unid.</t>
  </si>
  <si>
    <t>Quant.</t>
  </si>
  <si>
    <t>Unitário</t>
  </si>
  <si>
    <t>Preço Total</t>
  </si>
  <si>
    <t>A</t>
  </si>
  <si>
    <t>C</t>
  </si>
  <si>
    <t>MXMES</t>
  </si>
  <si>
    <t>B</t>
  </si>
  <si>
    <t>E</t>
  </si>
  <si>
    <t>G</t>
  </si>
  <si>
    <t xml:space="preserve">LIMPEZA FINAL </t>
  </si>
  <si>
    <t>2 meses</t>
  </si>
  <si>
    <t xml:space="preserve">LOCAL: EM BORACEIA </t>
  </si>
  <si>
    <t>OBRA: REFORMA DO TELHADO DA EM BORACEIA</t>
  </si>
  <si>
    <t>DRENAGEM</t>
  </si>
  <si>
    <t>D</t>
  </si>
  <si>
    <t>PLACA DE IDENTIFICAÇÃO PARA OBRA</t>
  </si>
  <si>
    <t>ANDAIME TORRE METÁLICO (1,5 X 1,5 M) COM PISO METÁLICO</t>
  </si>
  <si>
    <t>RETIRADA DE ESTRUTURA EM MADEIRA TESOURA - TELHAS DE BARRO</t>
  </si>
  <si>
    <t>RETIRADA DE TELHAMENTO EM BARRO</t>
  </si>
  <si>
    <t>REMOÇÃO DE ENTULHO SEPARADO DE OBRA COM CAÇAMBA METÁLICA - TERRA, ALVENARIA, CONCRETO, ARGAMASSA, MADEIRA, PAPEL, PLÁSTICO OU METAL</t>
  </si>
  <si>
    <t>TELHAMENTO EM CHAPA DE AÇO COM PINTURA POLIÉSTER, TIPO SANDUÍCHE, ESPESSURA DE 0,50 MM, COM POLIESTIRENO EXPANDIDO</t>
  </si>
  <si>
    <t>ESTRUTURA DE MADEIRA TESOURADA PARA TELHA PERFIL ONDULADO - VÃOS 10,01 A 13,00 M</t>
  </si>
  <si>
    <t>CUMEEIRA EM CHAPA DE AÇO PRÉ-PINTADA COM EPÓXI E POLIÉSTER, PERFIL TRAPEZOIDAL, COM ESPESSURA DE 0,50 MM</t>
  </si>
  <si>
    <t>CALHA EM PVC 125MM, INCLUSIVE CONEXÕES - AP</t>
  </si>
  <si>
    <t>TUBO DE PVC RÍGIDO BRANCO PXB COM VIROLA E ANEL DE BORRACHA, LINHA ESGOTO SÉRIE NORMAL, DN= 75 MM, INCLUSIVE CONEXÕES</t>
  </si>
  <si>
    <t>DEMARCAÇÃO DE ÁREA COM DISCO DE CORTE DIAMANTADO</t>
  </si>
  <si>
    <t>ESCAVAÇÃO MANUAL EM SOLO DE 1ª E 2ª CATEGORIA EM VALA OU CAVA ATÉ 1,5 M</t>
  </si>
  <si>
    <t>TUBO DE PVC RÍGIDO TIPO PBA CLASSE 15, DN= 100MM, (DE= 110MM), INCLUSIVE CONEXÕES</t>
  </si>
  <si>
    <t>BARBACÃ EM TUBO DE PVC COM DIÂMETRO 100 MM</t>
  </si>
  <si>
    <t>CAIXA DE AREIA EM PVC, DIÂMETRO NOMINAL DE 100 MM</t>
  </si>
  <si>
    <t>REATERRO MANUAL APILOADO SEM CONTROLE DE COMPACTAÇÃO</t>
  </si>
  <si>
    <t>PISO EM GRANILITE MOLDADO NO LOCAL</t>
  </si>
  <si>
    <t>PISO COM REQUADRO EM CONCRETO SIMPLES COM CONTROLE DE FCK= 20 MPA</t>
  </si>
  <si>
    <t>LIMPEZA FINAL DA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</si>
</sst>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\ ;\-#,##0.00\ ;&quot; -&quot;#\ ;@\ "/>
    <numFmt numFmtId="165" formatCode="00\.00"/>
    <numFmt numFmtId="166" formatCode="_(* #,##0.00_);_(* \(#,##0.00\);_(* &quot;-&quot;??_);_(@_)"/>
    <numFmt numFmtId="167" formatCode="#,##0.00_ ;\-#,##0.00\ "/>
    <numFmt numFmtId="168" formatCode="mm/yy"/>
    <numFmt numFmtId="169" formatCode="_(* #,##0_);_(* \(#,##0\);_(* &quot;-&quot;??_);_(@_)"/>
    <numFmt numFmtId="170" formatCode="[$-416]mmm\-yy;@"/>
    <numFmt numFmtId="172" formatCode="_(&quot;Cr$&quot;* #,##0.00_);_(&quot;Cr$&quot;* \(#,##0.00\);_(&quot;Cr$&quot;* &quot;-&quot;??_);_(@_)"/>
    <numFmt numFmtId="173" formatCode="&quot;R$&quot;\ #,##0.00"/>
  </numFmts>
  <fonts count="33">
    <font>
      <sz val="10"/>
      <name val="Arial"/>
      <family val="2"/>
    </font>
    <font>
      <sz val="10"/>
      <name val="Mang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 Unicode MS"/>
      <family val="2"/>
    </font>
    <font>
      <b/>
      <sz val="9"/>
      <name val="Arial"/>
      <family val="2"/>
    </font>
    <font>
      <b/>
      <sz val="9"/>
      <color indexed="8"/>
      <name val="Arial Unicode MS"/>
      <family val="2"/>
    </font>
    <font>
      <sz val="9"/>
      <name val="Arial Unicode MS"/>
      <family val="2"/>
    </font>
    <font>
      <b/>
      <sz val="9"/>
      <color indexed="12"/>
      <name val="Arial"/>
      <family val="2"/>
    </font>
    <font>
      <b/>
      <sz val="9"/>
      <color indexed="30"/>
      <name val="Arial Unicode MS"/>
      <family val="2"/>
    </font>
    <font>
      <b/>
      <sz val="9"/>
      <color indexed="8"/>
      <name val="Arial"/>
      <family val="2"/>
    </font>
    <font>
      <sz val="9"/>
      <color indexed="12"/>
      <name val="Arial"/>
      <family val="2"/>
    </font>
    <font>
      <sz val="9"/>
      <color indexed="6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b/>
      <sz val="8"/>
      <name val="Arial Unicode MS"/>
      <family val="2"/>
    </font>
    <font>
      <b/>
      <sz val="15"/>
      <name val="Arial"/>
      <family val="2"/>
    </font>
    <font>
      <b/>
      <sz val="10"/>
      <color indexed="8"/>
      <name val="Arial Unicode MS"/>
      <family val="2"/>
    </font>
    <font>
      <sz val="15"/>
      <name val="Arial"/>
      <family val="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color rgb="FFFF0000"/>
      <name val="Arial"/>
      <family val="2"/>
    </font>
    <font>
      <sz val="10"/>
      <name val="Calibri"/>
      <family val="2"/>
      <scheme val="minor"/>
    </font>
    <font>
      <sz val="9"/>
      <color rgb="FFFF0000"/>
      <name val="Arial"/>
      <family val="2"/>
    </font>
    <font>
      <sz val="15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6">
    <xf numFmtId="0" fontId="0" fillId="0" borderId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  <xf numFmtId="0" fontId="2" fillId="0" borderId="0"/>
    <xf numFmtId="0" fontId="27" fillId="0" borderId="0"/>
    <xf numFmtId="0" fontId="27" fillId="0" borderId="0"/>
    <xf numFmtId="0" fontId="27" fillId="0" borderId="0"/>
    <xf numFmtId="0" fontId="3" fillId="0" borderId="0" applyProtection="0"/>
    <xf numFmtId="0" fontId="28" fillId="0" borderId="0"/>
    <xf numFmtId="0" fontId="27" fillId="0" borderId="0"/>
    <xf numFmtId="0" fontId="27" fillId="0" borderId="0"/>
    <xf numFmtId="0" fontId="4" fillId="0" borderId="0"/>
    <xf numFmtId="0" fontId="5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4" fontId="1" fillId="0" borderId="0" applyFill="0" applyBorder="0" applyAlignment="0" applyProtection="0"/>
    <xf numFmtId="43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</cellStyleXfs>
  <cellXfs count="230">
    <xf numFmtId="0" fontId="0" fillId="0" borderId="0" xfId="0"/>
    <xf numFmtId="0" fontId="6" fillId="0" borderId="1" xfId="14" applyFont="1" applyBorder="1" applyAlignment="1">
      <alignment vertical="center"/>
    </xf>
    <xf numFmtId="0" fontId="6" fillId="0" borderId="2" xfId="14" applyFont="1" applyBorder="1" applyAlignment="1">
      <alignment vertical="center"/>
    </xf>
    <xf numFmtId="0" fontId="6" fillId="0" borderId="3" xfId="14" applyFont="1" applyBorder="1" applyAlignment="1">
      <alignment vertical="center"/>
    </xf>
    <xf numFmtId="0" fontId="6" fillId="0" borderId="0" xfId="14" applyFont="1"/>
    <xf numFmtId="0" fontId="7" fillId="0" borderId="4" xfId="14" applyFont="1" applyBorder="1" applyAlignment="1">
      <alignment vertical="center"/>
    </xf>
    <xf numFmtId="0" fontId="6" fillId="0" borderId="5" xfId="14" applyFont="1" applyBorder="1"/>
    <xf numFmtId="0" fontId="8" fillId="0" borderId="0" xfId="14" applyFont="1" applyAlignment="1">
      <alignment horizontal="left" vertical="center"/>
    </xf>
    <xf numFmtId="0" fontId="7" fillId="0" borderId="0" xfId="14" applyFont="1" applyAlignment="1">
      <alignment vertical="center"/>
    </xf>
    <xf numFmtId="0" fontId="8" fillId="0" borderId="0" xfId="14" applyFont="1" applyAlignment="1">
      <alignment horizontal="center" vertical="center"/>
    </xf>
    <xf numFmtId="168" fontId="9" fillId="0" borderId="0" xfId="14" applyNumberFormat="1" applyFont="1" applyAlignment="1">
      <alignment vertical="center"/>
    </xf>
    <xf numFmtId="168" fontId="9" fillId="0" borderId="4" xfId="14" applyNumberFormat="1" applyFont="1" applyBorder="1" applyAlignment="1">
      <alignment vertical="center"/>
    </xf>
    <xf numFmtId="17" fontId="8" fillId="0" borderId="5" xfId="14" applyNumberFormat="1" applyFont="1" applyBorder="1" applyAlignment="1">
      <alignment horizontal="left" vertical="center"/>
    </xf>
    <xf numFmtId="0" fontId="10" fillId="0" borderId="4" xfId="14" applyFont="1" applyBorder="1" applyAlignment="1">
      <alignment vertical="center"/>
    </xf>
    <xf numFmtId="0" fontId="29" fillId="0" borderId="5" xfId="14" applyFont="1" applyBorder="1"/>
    <xf numFmtId="0" fontId="6" fillId="0" borderId="0" xfId="14" applyFont="1" applyAlignment="1">
      <alignment vertical="center"/>
    </xf>
    <xf numFmtId="0" fontId="10" fillId="0" borderId="0" xfId="14" applyFont="1" applyAlignment="1">
      <alignment vertical="center"/>
    </xf>
    <xf numFmtId="0" fontId="8" fillId="0" borderId="5" xfId="14" applyFont="1" applyBorder="1" applyAlignment="1">
      <alignment vertical="center"/>
    </xf>
    <xf numFmtId="0" fontId="8" fillId="0" borderId="0" xfId="14" applyFont="1" applyAlignment="1">
      <alignment vertical="center"/>
    </xf>
    <xf numFmtId="0" fontId="10" fillId="0" borderId="6" xfId="14" applyFont="1" applyBorder="1" applyAlignment="1">
      <alignment vertical="center"/>
    </xf>
    <xf numFmtId="0" fontId="6" fillId="0" borderId="7" xfId="14" applyFont="1" applyBorder="1" applyAlignment="1">
      <alignment vertical="center"/>
    </xf>
    <xf numFmtId="0" fontId="7" fillId="0" borderId="8" xfId="14" applyFont="1" applyBorder="1" applyAlignment="1">
      <alignment vertical="center"/>
    </xf>
    <xf numFmtId="0" fontId="10" fillId="0" borderId="7" xfId="14" applyFont="1" applyBorder="1" applyAlignment="1">
      <alignment vertical="center"/>
    </xf>
    <xf numFmtId="168" fontId="9" fillId="0" borderId="4" xfId="14" applyNumberFormat="1" applyFont="1" applyBorder="1"/>
    <xf numFmtId="0" fontId="7" fillId="0" borderId="0" xfId="14" applyFont="1" applyAlignment="1">
      <alignment horizontal="right"/>
    </xf>
    <xf numFmtId="0" fontId="7" fillId="0" borderId="0" xfId="14" applyFont="1"/>
    <xf numFmtId="168" fontId="9" fillId="0" borderId="0" xfId="14" applyNumberFormat="1" applyFont="1"/>
    <xf numFmtId="0" fontId="7" fillId="0" borderId="5" xfId="14" applyFont="1" applyBorder="1"/>
    <xf numFmtId="0" fontId="10" fillId="0" borderId="1" xfId="14" applyFont="1" applyBorder="1" applyAlignment="1">
      <alignment horizontal="center" vertical="center" wrapText="1"/>
    </xf>
    <xf numFmtId="0" fontId="8" fillId="0" borderId="9" xfId="14" applyFont="1" applyBorder="1" applyAlignment="1">
      <alignment horizontal="center" vertical="center" wrapText="1"/>
    </xf>
    <xf numFmtId="0" fontId="8" fillId="0" borderId="10" xfId="14" applyFont="1" applyBorder="1" applyAlignment="1">
      <alignment horizontal="center" vertical="center" wrapText="1"/>
    </xf>
    <xf numFmtId="0" fontId="8" fillId="0" borderId="4" xfId="14" applyFont="1" applyBorder="1" applyAlignment="1">
      <alignment horizontal="center" vertical="center" wrapText="1"/>
    </xf>
    <xf numFmtId="0" fontId="8" fillId="0" borderId="11" xfId="14" applyFont="1" applyBorder="1" applyAlignment="1">
      <alignment horizontal="center" vertical="center" wrapText="1"/>
    </xf>
    <xf numFmtId="0" fontId="8" fillId="0" borderId="12" xfId="14" applyFont="1" applyBorder="1" applyAlignment="1">
      <alignment horizontal="center" vertical="center" wrapText="1"/>
    </xf>
    <xf numFmtId="0" fontId="8" fillId="0" borderId="13" xfId="14" applyFont="1" applyBorder="1" applyAlignment="1">
      <alignment horizontal="center" vertical="center" wrapText="1"/>
    </xf>
    <xf numFmtId="0" fontId="8" fillId="0" borderId="14" xfId="14" applyFont="1" applyBorder="1" applyAlignment="1">
      <alignment horizontal="center" vertical="center" wrapText="1"/>
    </xf>
    <xf numFmtId="0" fontId="8" fillId="0" borderId="6" xfId="14" applyFont="1" applyBorder="1" applyAlignment="1">
      <alignment horizontal="center" vertical="center" wrapText="1"/>
    </xf>
    <xf numFmtId="0" fontId="7" fillId="0" borderId="15" xfId="14" applyFont="1" applyBorder="1" applyAlignment="1">
      <alignment horizontal="center" vertical="center" wrapText="1"/>
    </xf>
    <xf numFmtId="0" fontId="8" fillId="0" borderId="16" xfId="14" applyFont="1" applyBorder="1" applyAlignment="1">
      <alignment horizontal="center" vertical="center" wrapText="1"/>
    </xf>
    <xf numFmtId="0" fontId="8" fillId="0" borderId="17" xfId="14" applyFont="1" applyBorder="1" applyAlignment="1">
      <alignment horizontal="center" vertical="center" wrapText="1"/>
    </xf>
    <xf numFmtId="0" fontId="8" fillId="0" borderId="18" xfId="14" applyFont="1" applyBorder="1" applyAlignment="1">
      <alignment horizontal="center" vertical="center" wrapText="1"/>
    </xf>
    <xf numFmtId="0" fontId="9" fillId="0" borderId="1" xfId="14" applyFont="1" applyBorder="1" applyAlignment="1">
      <alignment horizontal="center"/>
    </xf>
    <xf numFmtId="0" fontId="6" fillId="0" borderId="19" xfId="14" applyFont="1" applyBorder="1"/>
    <xf numFmtId="0" fontId="6" fillId="0" borderId="20" xfId="14" applyFont="1" applyBorder="1"/>
    <xf numFmtId="0" fontId="6" fillId="0" borderId="21" xfId="14" applyFont="1" applyBorder="1"/>
    <xf numFmtId="0" fontId="7" fillId="0" borderId="10" xfId="14" applyFont="1" applyBorder="1" applyAlignment="1">
      <alignment horizontal="center"/>
    </xf>
    <xf numFmtId="0" fontId="6" fillId="0" borderId="4" xfId="14" applyFont="1" applyBorder="1" applyAlignment="1">
      <alignment horizontal="center" vertical="center" wrapText="1"/>
    </xf>
    <xf numFmtId="0" fontId="30" fillId="0" borderId="20" xfId="14" applyFont="1" applyBorder="1" applyAlignment="1">
      <alignment vertical="center" wrapText="1"/>
    </xf>
    <xf numFmtId="10" fontId="8" fillId="2" borderId="20" xfId="15" applyNumberFormat="1" applyFont="1" applyFill="1" applyBorder="1" applyAlignment="1">
      <alignment horizontal="center" vertical="center" wrapText="1"/>
    </xf>
    <xf numFmtId="10" fontId="6" fillId="0" borderId="14" xfId="15" applyNumberFormat="1" applyFont="1" applyBorder="1" applyAlignment="1">
      <alignment horizontal="right" vertical="center" wrapText="1"/>
    </xf>
    <xf numFmtId="166" fontId="6" fillId="0" borderId="20" xfId="16" applyFont="1" applyFill="1" applyBorder="1" applyAlignment="1">
      <alignment vertical="center" wrapText="1"/>
    </xf>
    <xf numFmtId="166" fontId="8" fillId="0" borderId="14" xfId="16" applyFont="1" applyFill="1" applyBorder="1" applyAlignment="1">
      <alignment horizontal="right" vertical="center" wrapText="1"/>
    </xf>
    <xf numFmtId="166" fontId="6" fillId="0" borderId="20" xfId="16" applyFont="1" applyFill="1" applyBorder="1" applyAlignment="1">
      <alignment horizontal="center" vertical="center" wrapText="1"/>
    </xf>
    <xf numFmtId="166" fontId="6" fillId="0" borderId="21" xfId="16" applyFont="1" applyFill="1" applyBorder="1" applyAlignment="1">
      <alignment horizontal="center" vertical="center" wrapText="1"/>
    </xf>
    <xf numFmtId="166" fontId="6" fillId="0" borderId="14" xfId="16" applyFont="1" applyFill="1" applyBorder="1" applyAlignment="1">
      <alignment horizontal="right" vertical="center" wrapText="1"/>
    </xf>
    <xf numFmtId="10" fontId="8" fillId="0" borderId="20" xfId="15" applyNumberFormat="1" applyFont="1" applyFill="1" applyBorder="1" applyAlignment="1">
      <alignment horizontal="center" vertical="center" wrapText="1"/>
    </xf>
    <xf numFmtId="166" fontId="6" fillId="0" borderId="1" xfId="16" applyFont="1" applyFill="1" applyBorder="1" applyAlignment="1" applyProtection="1">
      <alignment vertical="center" wrapText="1"/>
    </xf>
    <xf numFmtId="0" fontId="8" fillId="0" borderId="3" xfId="14" applyFont="1" applyBorder="1" applyAlignment="1">
      <alignment vertical="center" wrapText="1"/>
    </xf>
    <xf numFmtId="166" fontId="6" fillId="0" borderId="19" xfId="16" applyFont="1" applyFill="1" applyBorder="1" applyAlignment="1">
      <alignment vertical="center" wrapText="1"/>
    </xf>
    <xf numFmtId="166" fontId="6" fillId="0" borderId="10" xfId="16" applyFont="1" applyFill="1" applyBorder="1" applyAlignment="1">
      <alignment vertical="center" wrapText="1"/>
    </xf>
    <xf numFmtId="166" fontId="6" fillId="0" borderId="4" xfId="16" applyFont="1" applyFill="1" applyBorder="1" applyAlignment="1" applyProtection="1">
      <alignment vertical="center" wrapText="1"/>
    </xf>
    <xf numFmtId="0" fontId="8" fillId="0" borderId="0" xfId="14" applyFont="1" applyAlignment="1">
      <alignment vertical="center" wrapText="1"/>
    </xf>
    <xf numFmtId="166" fontId="8" fillId="0" borderId="20" xfId="16" applyFont="1" applyFill="1" applyBorder="1" applyAlignment="1">
      <alignment vertical="center" wrapText="1"/>
    </xf>
    <xf numFmtId="0" fontId="6" fillId="0" borderId="6" xfId="14" applyFont="1" applyBorder="1" applyAlignment="1">
      <alignment horizontal="center" vertical="center" wrapText="1"/>
    </xf>
    <xf numFmtId="0" fontId="6" fillId="0" borderId="8" xfId="14" applyFont="1" applyBorder="1" applyAlignment="1">
      <alignment vertical="center" wrapText="1"/>
    </xf>
    <xf numFmtId="169" fontId="6" fillId="0" borderId="16" xfId="16" applyNumberFormat="1" applyFont="1" applyFill="1" applyBorder="1" applyAlignment="1">
      <alignment horizontal="center" vertical="center" wrapText="1"/>
    </xf>
    <xf numFmtId="166" fontId="6" fillId="0" borderId="18" xfId="16" applyFont="1" applyFill="1" applyBorder="1" applyAlignment="1">
      <alignment horizontal="right" vertical="center" wrapText="1"/>
    </xf>
    <xf numFmtId="168" fontId="9" fillId="0" borderId="4" xfId="14" applyNumberFormat="1" applyFont="1" applyBorder="1" applyAlignment="1">
      <alignment vertical="center" wrapText="1"/>
    </xf>
    <xf numFmtId="0" fontId="7" fillId="0" borderId="0" xfId="14" applyFont="1" applyAlignment="1">
      <alignment vertical="center" wrapText="1"/>
    </xf>
    <xf numFmtId="168" fontId="9" fillId="0" borderId="0" xfId="14" applyNumberFormat="1" applyFont="1" applyAlignment="1">
      <alignment vertical="center" wrapText="1"/>
    </xf>
    <xf numFmtId="0" fontId="7" fillId="0" borderId="5" xfId="14" applyFont="1" applyBorder="1" applyAlignment="1">
      <alignment vertical="center" wrapText="1"/>
    </xf>
    <xf numFmtId="0" fontId="7" fillId="0" borderId="4" xfId="14" applyFont="1" applyBorder="1" applyAlignment="1">
      <alignment vertical="center" wrapText="1"/>
    </xf>
    <xf numFmtId="10" fontId="11" fillId="0" borderId="0" xfId="14" applyNumberFormat="1" applyFont="1" applyAlignment="1">
      <alignment horizontal="center"/>
    </xf>
    <xf numFmtId="43" fontId="8" fillId="0" borderId="5" xfId="14" applyNumberFormat="1" applyFont="1" applyBorder="1" applyAlignment="1">
      <alignment vertical="center" wrapText="1"/>
    </xf>
    <xf numFmtId="0" fontId="8" fillId="0" borderId="4" xfId="14" applyFont="1" applyBorder="1" applyAlignment="1">
      <alignment vertical="center" wrapText="1"/>
    </xf>
    <xf numFmtId="0" fontId="11" fillId="0" borderId="0" xfId="14" applyFont="1" applyAlignment="1">
      <alignment horizontal="center"/>
    </xf>
    <xf numFmtId="166" fontId="6" fillId="0" borderId="5" xfId="16" applyFont="1" applyFill="1" applyBorder="1" applyAlignment="1">
      <alignment vertical="center" wrapText="1"/>
    </xf>
    <xf numFmtId="0" fontId="8" fillId="0" borderId="6" xfId="14" applyFont="1" applyBorder="1" applyAlignment="1">
      <alignment vertical="center" wrapText="1"/>
    </xf>
    <xf numFmtId="0" fontId="6" fillId="0" borderId="8" xfId="14" applyFont="1" applyBorder="1"/>
    <xf numFmtId="166" fontId="6" fillId="0" borderId="7" xfId="16" applyFont="1" applyFill="1" applyBorder="1" applyAlignment="1">
      <alignment vertical="center" wrapText="1"/>
    </xf>
    <xf numFmtId="0" fontId="6" fillId="0" borderId="0" xfId="14" applyFont="1" applyAlignment="1">
      <alignment horizontal="center" vertical="center" wrapText="1"/>
    </xf>
    <xf numFmtId="0" fontId="31" fillId="0" borderId="0" xfId="14" applyFont="1" applyAlignment="1">
      <alignment vertical="center" wrapText="1"/>
    </xf>
    <xf numFmtId="10" fontId="6" fillId="0" borderId="0" xfId="15" applyNumberFormat="1" applyFont="1" applyFill="1" applyBorder="1" applyAlignment="1">
      <alignment vertical="center" wrapText="1"/>
    </xf>
    <xf numFmtId="0" fontId="12" fillId="0" borderId="0" xfId="14" applyFont="1" applyAlignment="1">
      <alignment vertical="center"/>
    </xf>
    <xf numFmtId="0" fontId="13" fillId="0" borderId="0" xfId="14" applyFont="1" applyAlignment="1">
      <alignment vertical="center"/>
    </xf>
    <xf numFmtId="0" fontId="10" fillId="0" borderId="0" xfId="14" applyFont="1" applyAlignment="1">
      <alignment horizontal="center" vertical="center" wrapText="1"/>
    </xf>
    <xf numFmtId="0" fontId="8" fillId="0" borderId="0" xfId="14" applyFont="1" applyAlignment="1">
      <alignment horizontal="center" vertical="center" wrapText="1"/>
    </xf>
    <xf numFmtId="0" fontId="7" fillId="0" borderId="0" xfId="14" applyFont="1" applyAlignment="1">
      <alignment horizontal="center" vertical="center" wrapText="1"/>
    </xf>
    <xf numFmtId="0" fontId="6" fillId="0" borderId="0" xfId="14" applyFont="1" applyAlignment="1">
      <alignment vertical="center" wrapText="1"/>
    </xf>
    <xf numFmtId="10" fontId="6" fillId="0" borderId="0" xfId="15" applyNumberFormat="1" applyFont="1" applyFill="1" applyBorder="1" applyAlignment="1">
      <alignment horizontal="center" vertical="center" wrapText="1"/>
    </xf>
    <xf numFmtId="166" fontId="6" fillId="0" borderId="0" xfId="16" applyFont="1" applyFill="1" applyBorder="1" applyAlignment="1">
      <alignment vertical="center" wrapText="1"/>
    </xf>
    <xf numFmtId="169" fontId="6" fillId="0" borderId="0" xfId="16" applyNumberFormat="1" applyFont="1" applyFill="1" applyBorder="1" applyAlignment="1">
      <alignment vertical="center" wrapText="1"/>
    </xf>
    <xf numFmtId="10" fontId="8" fillId="0" borderId="0" xfId="15" applyNumberFormat="1" applyFont="1" applyFill="1" applyBorder="1" applyAlignment="1">
      <alignment horizontal="center" vertical="center" wrapText="1"/>
    </xf>
    <xf numFmtId="0" fontId="14" fillId="0" borderId="0" xfId="14" applyFont="1" applyAlignment="1">
      <alignment vertical="center" wrapText="1"/>
    </xf>
    <xf numFmtId="166" fontId="15" fillId="0" borderId="0" xfId="16" applyFont="1" applyFill="1" applyBorder="1" applyAlignment="1" applyProtection="1">
      <alignment vertical="center" wrapText="1"/>
    </xf>
    <xf numFmtId="166" fontId="6" fillId="0" borderId="0" xfId="16" applyFont="1" applyFill="1" applyBorder="1" applyAlignment="1" applyProtection="1">
      <alignment vertical="center" wrapText="1"/>
    </xf>
    <xf numFmtId="166" fontId="8" fillId="0" borderId="0" xfId="16" applyFont="1" applyFill="1" applyBorder="1" applyAlignment="1">
      <alignment vertical="center" wrapText="1"/>
    </xf>
    <xf numFmtId="0" fontId="10" fillId="0" borderId="0" xfId="14" applyFont="1" applyAlignment="1">
      <alignment vertical="center" wrapText="1"/>
    </xf>
    <xf numFmtId="43" fontId="8" fillId="0" borderId="0" xfId="14" applyNumberFormat="1" applyFont="1" applyAlignment="1">
      <alignment vertical="center" wrapText="1"/>
    </xf>
    <xf numFmtId="0" fontId="11" fillId="0" borderId="0" xfId="14" applyFont="1" applyAlignment="1">
      <alignment vertical="center" wrapText="1"/>
    </xf>
    <xf numFmtId="0" fontId="8" fillId="0" borderId="0" xfId="14" applyFont="1" applyAlignment="1">
      <alignment horizontal="center"/>
    </xf>
    <xf numFmtId="0" fontId="7" fillId="0" borderId="0" xfId="14" applyFont="1" applyAlignment="1">
      <alignment horizontal="center"/>
    </xf>
    <xf numFmtId="10" fontId="8" fillId="0" borderId="0" xfId="14" applyNumberFormat="1" applyFont="1" applyAlignment="1">
      <alignment horizontal="center"/>
    </xf>
    <xf numFmtId="0" fontId="9" fillId="0" borderId="0" xfId="14" applyFont="1" applyAlignment="1">
      <alignment horizontal="center"/>
    </xf>
    <xf numFmtId="0" fontId="8" fillId="0" borderId="0" xfId="14" applyFont="1" applyAlignment="1">
      <alignment horizontal="left"/>
    </xf>
    <xf numFmtId="10" fontId="8" fillId="0" borderId="0" xfId="15" applyNumberFormat="1" applyFont="1" applyBorder="1" applyAlignment="1">
      <alignment horizontal="center"/>
    </xf>
    <xf numFmtId="169" fontId="6" fillId="0" borderId="0" xfId="16" applyNumberFormat="1" applyFont="1"/>
    <xf numFmtId="169" fontId="6" fillId="0" borderId="0" xfId="14" applyNumberFormat="1" applyFont="1"/>
    <xf numFmtId="0" fontId="6" fillId="0" borderId="0" xfId="14" applyFont="1" applyAlignment="1">
      <alignment horizontal="center"/>
    </xf>
    <xf numFmtId="165" fontId="2" fillId="0" borderId="1" xfId="4" applyNumberFormat="1" applyFont="1" applyFill="1" applyBorder="1" applyAlignment="1">
      <alignment horizontal="center"/>
    </xf>
    <xf numFmtId="0" fontId="2" fillId="0" borderId="3" xfId="4" applyFont="1" applyFill="1" applyBorder="1"/>
    <xf numFmtId="43" fontId="6" fillId="0" borderId="3" xfId="16" applyNumberFormat="1" applyFont="1" applyFill="1" applyBorder="1"/>
    <xf numFmtId="0" fontId="6" fillId="0" borderId="3" xfId="4" applyFont="1" applyFill="1" applyBorder="1"/>
    <xf numFmtId="0" fontId="2" fillId="0" borderId="2" xfId="4" applyBorder="1"/>
    <xf numFmtId="0" fontId="27" fillId="0" borderId="0" xfId="11"/>
    <xf numFmtId="165" fontId="17" fillId="0" borderId="4" xfId="4" applyNumberFormat="1" applyFont="1" applyFill="1" applyBorder="1" applyAlignment="1">
      <alignment horizontal="center" vertical="center"/>
    </xf>
    <xf numFmtId="0" fontId="18" fillId="0" borderId="0" xfId="4" applyFont="1" applyFill="1" applyBorder="1" applyAlignment="1">
      <alignment vertical="center"/>
    </xf>
    <xf numFmtId="43" fontId="13" fillId="0" borderId="0" xfId="16" applyNumberFormat="1" applyFont="1" applyFill="1" applyBorder="1"/>
    <xf numFmtId="0" fontId="6" fillId="0" borderId="0" xfId="4" applyFont="1" applyFill="1" applyBorder="1"/>
    <xf numFmtId="17" fontId="13" fillId="0" borderId="0" xfId="4" applyNumberFormat="1" applyFont="1" applyFill="1" applyBorder="1"/>
    <xf numFmtId="170" fontId="10" fillId="0" borderId="5" xfId="4" applyNumberFormat="1" applyFont="1" applyBorder="1" applyAlignment="1">
      <alignment horizontal="left"/>
    </xf>
    <xf numFmtId="165" fontId="2" fillId="0" borderId="4" xfId="4" applyNumberFormat="1" applyFont="1" applyFill="1" applyBorder="1" applyAlignment="1">
      <alignment horizontal="center" vertical="center"/>
    </xf>
    <xf numFmtId="0" fontId="2" fillId="0" borderId="0" xfId="4" applyFont="1" applyFill="1" applyBorder="1" applyAlignment="1">
      <alignment vertical="center"/>
    </xf>
    <xf numFmtId="43" fontId="6" fillId="0" borderId="0" xfId="16" applyNumberFormat="1" applyFont="1" applyFill="1" applyBorder="1"/>
    <xf numFmtId="0" fontId="8" fillId="0" borderId="0" xfId="4" applyFont="1" applyFill="1" applyBorder="1"/>
    <xf numFmtId="0" fontId="10" fillId="0" borderId="5" xfId="4" applyFont="1" applyBorder="1" applyAlignment="1">
      <alignment horizontal="left"/>
    </xf>
    <xf numFmtId="0" fontId="19" fillId="0" borderId="0" xfId="4" applyFont="1" applyFill="1" applyBorder="1" applyAlignment="1">
      <alignment vertical="center"/>
    </xf>
    <xf numFmtId="43" fontId="8" fillId="0" borderId="0" xfId="16" applyNumberFormat="1" applyFont="1" applyFill="1" applyBorder="1"/>
    <xf numFmtId="0" fontId="20" fillId="0" borderId="0" xfId="4" applyFont="1" applyFill="1" applyBorder="1"/>
    <xf numFmtId="0" fontId="8" fillId="0" borderId="0" xfId="4" applyFont="1" applyFill="1" applyBorder="1" applyAlignment="1">
      <alignment vertical="center"/>
    </xf>
    <xf numFmtId="10" fontId="10" fillId="0" borderId="5" xfId="4" applyNumberFormat="1" applyFont="1" applyBorder="1" applyAlignment="1">
      <alignment horizontal="left"/>
    </xf>
    <xf numFmtId="17" fontId="8" fillId="0" borderId="0" xfId="4" applyNumberFormat="1" applyFont="1" applyFill="1" applyBorder="1"/>
    <xf numFmtId="17" fontId="10" fillId="0" borderId="5" xfId="4" applyNumberFormat="1" applyFont="1" applyBorder="1" applyAlignment="1">
      <alignment horizontal="left"/>
    </xf>
    <xf numFmtId="165" fontId="17" fillId="0" borderId="6" xfId="4" applyNumberFormat="1" applyFont="1" applyFill="1" applyBorder="1" applyAlignment="1">
      <alignment horizontal="center"/>
    </xf>
    <xf numFmtId="0" fontId="17" fillId="0" borderId="8" xfId="4" applyFont="1" applyFill="1" applyBorder="1" applyAlignment="1">
      <alignment horizontal="left"/>
    </xf>
    <xf numFmtId="43" fontId="6" fillId="0" borderId="8" xfId="16" applyNumberFormat="1" applyFont="1" applyFill="1" applyBorder="1"/>
    <xf numFmtId="0" fontId="6" fillId="0" borderId="8" xfId="4" applyFont="1" applyFill="1" applyBorder="1"/>
    <xf numFmtId="17" fontId="23" fillId="0" borderId="7" xfId="4" applyNumberFormat="1" applyFont="1" applyBorder="1"/>
    <xf numFmtId="0" fontId="20" fillId="0" borderId="22" xfId="4" applyFont="1" applyBorder="1"/>
    <xf numFmtId="0" fontId="20" fillId="0" borderId="22" xfId="4" applyFont="1" applyBorder="1" applyAlignment="1">
      <alignment horizontal="center"/>
    </xf>
    <xf numFmtId="0" fontId="21" fillId="0" borderId="21" xfId="4" applyFont="1" applyBorder="1" applyAlignment="1">
      <alignment horizontal="center"/>
    </xf>
    <xf numFmtId="0" fontId="10" fillId="0" borderId="5" xfId="4" applyNumberFormat="1" applyFont="1" applyBorder="1" applyAlignment="1">
      <alignment horizontal="left"/>
    </xf>
    <xf numFmtId="0" fontId="0" fillId="0" borderId="0" xfId="0" applyFill="1"/>
    <xf numFmtId="166" fontId="8" fillId="0" borderId="14" xfId="16" applyFont="1" applyFill="1" applyBorder="1" applyAlignment="1">
      <alignment vertical="center" wrapText="1"/>
    </xf>
    <xf numFmtId="165" fontId="20" fillId="0" borderId="22" xfId="4" applyNumberFormat="1" applyFont="1" applyBorder="1"/>
    <xf numFmtId="165" fontId="21" fillId="0" borderId="21" xfId="4" applyNumberFormat="1" applyFont="1" applyBorder="1" applyAlignment="1">
      <alignment horizontal="center"/>
    </xf>
    <xf numFmtId="165" fontId="8" fillId="0" borderId="23" xfId="5" applyNumberFormat="1" applyFont="1" applyBorder="1" applyAlignment="1">
      <alignment horizontal="center" vertical="center"/>
    </xf>
    <xf numFmtId="0" fontId="8" fillId="0" borderId="24" xfId="5" applyFont="1" applyBorder="1" applyAlignment="1">
      <alignment vertical="center" wrapText="1"/>
    </xf>
    <xf numFmtId="0" fontId="6" fillId="0" borderId="24" xfId="5" applyFont="1" applyBorder="1" applyAlignment="1">
      <alignment horizontal="center" vertical="center"/>
    </xf>
    <xf numFmtId="0" fontId="31" fillId="0" borderId="24" xfId="21" applyNumberFormat="1" applyFont="1" applyFill="1" applyBorder="1" applyAlignment="1" applyProtection="1">
      <alignment horizontal="right" vertical="center" wrapText="1"/>
    </xf>
    <xf numFmtId="44" fontId="6" fillId="0" borderId="24" xfId="1" applyFont="1" applyFill="1" applyBorder="1" applyAlignment="1" applyProtection="1">
      <alignment horizontal="right" vertical="center" wrapText="1"/>
    </xf>
    <xf numFmtId="44" fontId="6" fillId="0" borderId="25" xfId="1" applyFont="1" applyFill="1" applyBorder="1" applyAlignment="1" applyProtection="1">
      <alignment horizontal="right" vertical="center" wrapText="1"/>
    </xf>
    <xf numFmtId="44" fontId="8" fillId="0" borderId="25" xfId="1" applyFont="1" applyFill="1" applyBorder="1" applyAlignment="1" applyProtection="1">
      <alignment horizontal="right" vertical="center" wrapText="1"/>
    </xf>
    <xf numFmtId="165" fontId="6" fillId="0" borderId="23" xfId="5" applyNumberFormat="1" applyFont="1" applyFill="1" applyBorder="1" applyAlignment="1">
      <alignment horizontal="center" vertical="center"/>
    </xf>
    <xf numFmtId="166" fontId="6" fillId="0" borderId="24" xfId="11" applyNumberFormat="1" applyFont="1" applyFill="1" applyBorder="1" applyAlignment="1">
      <alignment vertical="center" wrapText="1"/>
    </xf>
    <xf numFmtId="166" fontId="6" fillId="0" borderId="24" xfId="11" applyNumberFormat="1" applyFont="1" applyFill="1" applyBorder="1" applyAlignment="1">
      <alignment horizontal="center" vertical="center" wrapText="1"/>
    </xf>
    <xf numFmtId="167" fontId="6" fillId="0" borderId="24" xfId="21" applyNumberFormat="1" applyFont="1" applyFill="1" applyBorder="1" applyAlignment="1" applyProtection="1">
      <alignment horizontal="right" vertical="center"/>
    </xf>
    <xf numFmtId="165" fontId="6" fillId="2" borderId="23" xfId="5" applyNumberFormat="1" applyFont="1" applyFill="1" applyBorder="1" applyAlignment="1">
      <alignment horizontal="center" vertical="center" wrapText="1"/>
    </xf>
    <xf numFmtId="0" fontId="8" fillId="2" borderId="24" xfId="5" applyFont="1" applyFill="1" applyBorder="1" applyAlignment="1">
      <alignment horizontal="right" vertical="center" wrapText="1"/>
    </xf>
    <xf numFmtId="165" fontId="8" fillId="2" borderId="24" xfId="5" applyNumberFormat="1" applyFont="1" applyFill="1" applyBorder="1" applyAlignment="1">
      <alignment horizontal="center" vertical="center"/>
    </xf>
    <xf numFmtId="0" fontId="6" fillId="2" borderId="24" xfId="21" applyNumberFormat="1" applyFont="1" applyFill="1" applyBorder="1" applyAlignment="1" applyProtection="1">
      <alignment vertical="center"/>
    </xf>
    <xf numFmtId="165" fontId="6" fillId="0" borderId="23" xfId="5" applyNumberFormat="1" applyFont="1" applyFill="1" applyBorder="1" applyAlignment="1">
      <alignment horizontal="center" vertical="center" wrapText="1"/>
    </xf>
    <xf numFmtId="0" fontId="8" fillId="0" borderId="24" xfId="5" applyFont="1" applyFill="1" applyBorder="1" applyAlignment="1">
      <alignment horizontal="right" vertical="center" wrapText="1"/>
    </xf>
    <xf numFmtId="165" fontId="8" fillId="0" borderId="24" xfId="5" applyNumberFormat="1" applyFont="1" applyFill="1" applyBorder="1" applyAlignment="1">
      <alignment horizontal="center" vertical="center"/>
    </xf>
    <xf numFmtId="165" fontId="6" fillId="0" borderId="23" xfId="4" applyNumberFormat="1" applyFont="1" applyFill="1" applyBorder="1" applyAlignment="1">
      <alignment horizontal="center" vertical="center" wrapText="1"/>
    </xf>
    <xf numFmtId="0" fontId="6" fillId="0" borderId="24" xfId="4" applyFont="1" applyFill="1" applyBorder="1" applyAlignment="1">
      <alignment vertical="center" wrapText="1"/>
    </xf>
    <xf numFmtId="0" fontId="6" fillId="0" borderId="24" xfId="21" applyNumberFormat="1" applyFont="1" applyFill="1" applyBorder="1" applyAlignment="1" applyProtection="1">
      <alignment vertical="center"/>
    </xf>
    <xf numFmtId="0" fontId="6" fillId="0" borderId="24" xfId="4" applyFont="1" applyFill="1" applyBorder="1" applyAlignment="1">
      <alignment horizontal="center" vertical="center"/>
    </xf>
    <xf numFmtId="165" fontId="16" fillId="0" borderId="26" xfId="4" applyNumberFormat="1" applyFont="1" applyBorder="1" applyAlignment="1">
      <alignment horizontal="center"/>
    </xf>
    <xf numFmtId="0" fontId="16" fillId="0" borderId="26" xfId="4" applyFont="1" applyBorder="1" applyAlignment="1">
      <alignment horizontal="left"/>
    </xf>
    <xf numFmtId="0" fontId="16" fillId="0" borderId="26" xfId="4" applyFont="1" applyBorder="1"/>
    <xf numFmtId="0" fontId="16" fillId="0" borderId="26" xfId="4" applyFont="1" applyBorder="1" applyAlignment="1">
      <alignment horizontal="center"/>
    </xf>
    <xf numFmtId="0" fontId="20" fillId="0" borderId="26" xfId="4" applyFont="1" applyBorder="1" applyAlignment="1">
      <alignment horizontal="center"/>
    </xf>
    <xf numFmtId="166" fontId="20" fillId="0" borderId="26" xfId="16" applyFont="1" applyBorder="1" applyAlignment="1">
      <alignment horizontal="center"/>
    </xf>
    <xf numFmtId="0" fontId="27" fillId="0" borderId="0" xfId="11" applyFill="1"/>
    <xf numFmtId="165" fontId="22" fillId="0" borderId="23" xfId="5" applyNumberFormat="1" applyFont="1" applyFill="1" applyBorder="1" applyAlignment="1">
      <alignment horizontal="center" vertical="center" wrapText="1"/>
    </xf>
    <xf numFmtId="0" fontId="22" fillId="0" borderId="27" xfId="4" applyFont="1" applyBorder="1" applyAlignment="1">
      <alignment vertical="center"/>
    </xf>
    <xf numFmtId="0" fontId="32" fillId="0" borderId="27" xfId="21" applyNumberFormat="1" applyFont="1" applyFill="1" applyBorder="1" applyAlignment="1" applyProtection="1">
      <alignment horizontal="center" vertical="center"/>
    </xf>
    <xf numFmtId="44" fontId="24" fillId="0" borderId="27" xfId="1" applyFont="1" applyFill="1" applyBorder="1" applyAlignment="1" applyProtection="1">
      <alignment horizontal="center" vertical="center"/>
    </xf>
    <xf numFmtId="44" fontId="22" fillId="0" borderId="28" xfId="1" applyFont="1" applyFill="1" applyBorder="1" applyAlignment="1" applyProtection="1">
      <alignment horizontal="center" vertical="center"/>
    </xf>
    <xf numFmtId="173" fontId="6" fillId="0" borderId="24" xfId="1" applyNumberFormat="1" applyFont="1" applyFill="1" applyBorder="1" applyAlignment="1" applyProtection="1">
      <alignment horizontal="right" vertical="center"/>
    </xf>
    <xf numFmtId="173" fontId="8" fillId="0" borderId="25" xfId="1" applyNumberFormat="1" applyFont="1" applyFill="1" applyBorder="1" applyAlignment="1" applyProtection="1">
      <alignment horizontal="right" vertical="center"/>
    </xf>
    <xf numFmtId="173" fontId="6" fillId="2" borderId="24" xfId="1" applyNumberFormat="1" applyFont="1" applyFill="1" applyBorder="1" applyAlignment="1" applyProtection="1">
      <alignment vertical="center"/>
    </xf>
    <xf numFmtId="173" fontId="8" fillId="2" borderId="25" xfId="1" applyNumberFormat="1" applyFont="1" applyFill="1" applyBorder="1" applyAlignment="1">
      <alignment horizontal="right" vertical="center"/>
    </xf>
    <xf numFmtId="173" fontId="6" fillId="0" borderId="24" xfId="1" applyNumberFormat="1" applyFont="1" applyFill="1" applyBorder="1" applyAlignment="1" applyProtection="1">
      <alignment vertical="center"/>
    </xf>
    <xf numFmtId="173" fontId="8" fillId="0" borderId="25" xfId="1" applyNumberFormat="1" applyFont="1" applyFill="1" applyBorder="1" applyAlignment="1">
      <alignment horizontal="right" vertical="center"/>
    </xf>
    <xf numFmtId="173" fontId="6" fillId="0" borderId="25" xfId="1" applyNumberFormat="1" applyFont="1" applyFill="1" applyBorder="1" applyAlignment="1" applyProtection="1">
      <alignment horizontal="right" vertical="center"/>
    </xf>
    <xf numFmtId="0" fontId="24" fillId="0" borderId="23" xfId="21" applyNumberFormat="1" applyFont="1" applyFill="1" applyBorder="1" applyAlignment="1" applyProtection="1">
      <alignment horizontal="center" vertical="center"/>
    </xf>
    <xf numFmtId="0" fontId="22" fillId="0" borderId="24" xfId="21" applyNumberFormat="1" applyFont="1" applyFill="1" applyBorder="1" applyAlignment="1" applyProtection="1">
      <alignment vertical="center" wrapText="1"/>
    </xf>
    <xf numFmtId="0" fontId="24" fillId="0" borderId="24" xfId="21" applyNumberFormat="1" applyFont="1" applyFill="1" applyBorder="1" applyAlignment="1" applyProtection="1">
      <alignment vertical="center" wrapText="1"/>
    </xf>
    <xf numFmtId="0" fontId="24" fillId="0" borderId="24" xfId="21" applyNumberFormat="1" applyFont="1" applyFill="1" applyBorder="1" applyAlignment="1" applyProtection="1">
      <alignment vertical="center"/>
    </xf>
    <xf numFmtId="0" fontId="24" fillId="0" borderId="0" xfId="0" applyFont="1"/>
    <xf numFmtId="4" fontId="6" fillId="0" borderId="24" xfId="0" applyNumberFormat="1" applyFont="1" applyFill="1" applyBorder="1" applyAlignment="1"/>
    <xf numFmtId="0" fontId="26" fillId="0" borderId="0" xfId="0" applyFont="1"/>
    <xf numFmtId="166" fontId="6" fillId="0" borderId="24" xfId="0" applyNumberFormat="1" applyFont="1" applyFill="1" applyBorder="1" applyAlignment="1">
      <alignment wrapText="1"/>
    </xf>
    <xf numFmtId="166" fontId="6" fillId="0" borderId="24" xfId="0" applyNumberFormat="1" applyFont="1" applyFill="1" applyBorder="1" applyAlignment="1">
      <alignment horizontal="center" wrapText="1"/>
    </xf>
    <xf numFmtId="173" fontId="6" fillId="0" borderId="24" xfId="0" applyNumberFormat="1" applyFont="1" applyFill="1" applyBorder="1" applyAlignment="1">
      <alignment wrapText="1"/>
    </xf>
    <xf numFmtId="173" fontId="6" fillId="0" borderId="25" xfId="1" applyNumberFormat="1" applyFont="1" applyFill="1" applyBorder="1" applyAlignment="1">
      <alignment wrapText="1"/>
    </xf>
    <xf numFmtId="165" fontId="6" fillId="0" borderId="24" xfId="5" applyNumberFormat="1" applyFont="1" applyFill="1" applyBorder="1" applyAlignment="1">
      <alignment horizontal="center" vertical="center"/>
    </xf>
    <xf numFmtId="166" fontId="6" fillId="3" borderId="24" xfId="11" applyNumberFormat="1" applyFont="1" applyFill="1" applyBorder="1" applyAlignment="1">
      <alignment vertical="center" wrapText="1"/>
    </xf>
    <xf numFmtId="166" fontId="6" fillId="3" borderId="24" xfId="11" applyNumberFormat="1" applyFont="1" applyFill="1" applyBorder="1" applyAlignment="1">
      <alignment horizontal="center" vertical="center" wrapText="1"/>
    </xf>
    <xf numFmtId="167" fontId="6" fillId="3" borderId="24" xfId="21" applyNumberFormat="1" applyFont="1" applyFill="1" applyBorder="1" applyAlignment="1" applyProtection="1">
      <alignment horizontal="right" vertical="center"/>
    </xf>
    <xf numFmtId="173" fontId="6" fillId="3" borderId="24" xfId="1" applyNumberFormat="1" applyFont="1" applyFill="1" applyBorder="1" applyAlignment="1" applyProtection="1">
      <alignment horizontal="right" vertical="center"/>
    </xf>
    <xf numFmtId="166" fontId="6" fillId="3" borderId="24" xfId="11" applyNumberFormat="1" applyFont="1" applyFill="1" applyBorder="1" applyAlignment="1">
      <alignment wrapText="1"/>
    </xf>
    <xf numFmtId="0" fontId="6" fillId="3" borderId="24" xfId="5" applyFont="1" applyFill="1" applyBorder="1" applyAlignment="1">
      <alignment horizontal="justify" vertical="top" wrapText="1"/>
    </xf>
    <xf numFmtId="166" fontId="8" fillId="0" borderId="24" xfId="17" applyFont="1" applyFill="1" applyBorder="1" applyAlignment="1">
      <alignment vertical="center"/>
    </xf>
    <xf numFmtId="173" fontId="8" fillId="0" borderId="24" xfId="17" applyNumberFormat="1" applyFont="1" applyFill="1" applyBorder="1" applyAlignment="1">
      <alignment vertical="center"/>
    </xf>
    <xf numFmtId="173" fontId="8" fillId="0" borderId="25" xfId="17" applyNumberFormat="1" applyFont="1" applyFill="1" applyBorder="1" applyAlignment="1">
      <alignment vertical="center"/>
    </xf>
    <xf numFmtId="166" fontId="6" fillId="0" borderId="24" xfId="17" applyFont="1" applyBorder="1" applyAlignment="1">
      <alignment vertical="center"/>
    </xf>
    <xf numFmtId="173" fontId="6" fillId="0" borderId="24" xfId="17" applyNumberFormat="1" applyFont="1" applyBorder="1" applyAlignment="1">
      <alignment vertical="center"/>
    </xf>
    <xf numFmtId="173" fontId="6" fillId="0" borderId="25" xfId="17" applyNumberFormat="1" applyFont="1" applyBorder="1" applyAlignment="1">
      <alignment vertical="center"/>
    </xf>
    <xf numFmtId="2" fontId="6" fillId="3" borderId="24" xfId="11" applyNumberFormat="1" applyFont="1" applyFill="1" applyBorder="1" applyAlignment="1">
      <alignment vertical="center" wrapText="1"/>
    </xf>
    <xf numFmtId="173" fontId="6" fillId="0" borderId="25" xfId="2" applyNumberFormat="1" applyFont="1" applyFill="1" applyBorder="1" applyAlignment="1">
      <alignment vertical="center" wrapText="1"/>
    </xf>
    <xf numFmtId="0" fontId="6" fillId="3" borderId="24" xfId="5" applyFont="1" applyFill="1" applyBorder="1" applyAlignment="1">
      <alignment horizontal="center" vertical="center"/>
    </xf>
    <xf numFmtId="166" fontId="6" fillId="3" borderId="24" xfId="17" applyFont="1" applyFill="1" applyBorder="1" applyAlignment="1">
      <alignment vertical="center"/>
    </xf>
    <xf numFmtId="173" fontId="6" fillId="3" borderId="24" xfId="17" applyNumberFormat="1" applyFont="1" applyFill="1" applyBorder="1" applyAlignment="1">
      <alignment vertical="center"/>
    </xf>
    <xf numFmtId="173" fontId="6" fillId="0" borderId="25" xfId="17" applyNumberFormat="1" applyFont="1" applyFill="1" applyBorder="1" applyAlignment="1">
      <alignment vertical="center"/>
    </xf>
    <xf numFmtId="166" fontId="8" fillId="2" borderId="24" xfId="17" applyFont="1" applyFill="1" applyBorder="1" applyAlignment="1">
      <alignment vertical="center"/>
    </xf>
    <xf numFmtId="173" fontId="8" fillId="2" borderId="24" xfId="17" applyNumberFormat="1" applyFont="1" applyFill="1" applyBorder="1" applyAlignment="1">
      <alignment vertical="center"/>
    </xf>
    <xf numFmtId="173" fontId="8" fillId="2" borderId="25" xfId="17" applyNumberFormat="1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 wrapText="1"/>
    </xf>
    <xf numFmtId="173" fontId="22" fillId="0" borderId="29" xfId="1" applyNumberFormat="1" applyFont="1" applyFill="1" applyBorder="1" applyAlignment="1" applyProtection="1">
      <alignment horizontal="right" vertical="center"/>
    </xf>
    <xf numFmtId="44" fontId="22" fillId="0" borderId="30" xfId="1" applyNumberFormat="1" applyFont="1" applyFill="1" applyBorder="1" applyAlignment="1" applyProtection="1">
      <alignment horizontal="right" vertical="center"/>
    </xf>
    <xf numFmtId="44" fontId="22" fillId="0" borderId="24" xfId="1" applyFont="1" applyFill="1" applyBorder="1" applyAlignment="1" applyProtection="1">
      <alignment horizontal="center" vertical="center"/>
    </xf>
    <xf numFmtId="44" fontId="22" fillId="0" borderId="25" xfId="1" applyFont="1" applyFill="1" applyBorder="1" applyAlignment="1" applyProtection="1">
      <alignment horizontal="center" vertical="center"/>
    </xf>
    <xf numFmtId="0" fontId="8" fillId="0" borderId="31" xfId="14" applyFont="1" applyBorder="1" applyAlignment="1">
      <alignment horizontal="center" vertical="center" wrapText="1"/>
    </xf>
    <xf numFmtId="0" fontId="8" fillId="0" borderId="32" xfId="14" applyFont="1" applyBorder="1" applyAlignment="1">
      <alignment horizontal="center" vertical="center" wrapText="1"/>
    </xf>
    <xf numFmtId="0" fontId="8" fillId="0" borderId="4" xfId="14" applyFont="1" applyBorder="1" applyAlignment="1">
      <alignment horizontal="left" vertical="center" wrapText="1"/>
    </xf>
    <xf numFmtId="0" fontId="8" fillId="0" borderId="0" xfId="14" applyFont="1" applyBorder="1" applyAlignment="1">
      <alignment horizontal="left" vertical="center" wrapText="1"/>
    </xf>
    <xf numFmtId="0" fontId="8" fillId="0" borderId="5" xfId="14" applyFont="1" applyBorder="1" applyAlignment="1">
      <alignment horizontal="left" vertical="center" wrapText="1"/>
    </xf>
  </cellXfs>
  <cellStyles count="26">
    <cellStyle name="Moeda" xfId="1" builtinId="4"/>
    <cellStyle name="Moeda 2" xfId="2"/>
    <cellStyle name="Moeda 3" xfId="3"/>
    <cellStyle name="Normal" xfId="0" builtinId="0"/>
    <cellStyle name="Normal 11" xfId="4"/>
    <cellStyle name="Normal 13" xfId="5"/>
    <cellStyle name="Normal 2" xfId="6"/>
    <cellStyle name="Normal 2 2" xfId="7"/>
    <cellStyle name="Normal 2 2 2" xfId="8"/>
    <cellStyle name="Normal 2 3" xfId="9"/>
    <cellStyle name="Normal 2 5" xfId="10"/>
    <cellStyle name="Normal 3" xfId="11"/>
    <cellStyle name="Normal 3 2" xfId="12"/>
    <cellStyle name="Normal 4" xfId="13"/>
    <cellStyle name="Normal 5" xfId="14"/>
    <cellStyle name="Porcentagem" xfId="15" builtinId="5"/>
    <cellStyle name="Separador de milhares 10" xfId="16"/>
    <cellStyle name="Separador de milhares 11" xfId="17"/>
    <cellStyle name="Separador de milhares 2" xfId="18"/>
    <cellStyle name="Separador de milhares 2 2 2 2" xfId="19"/>
    <cellStyle name="Separador de milhares 3 2" xfId="20"/>
    <cellStyle name="Vírgula" xfId="21" builtinId="3"/>
    <cellStyle name="Vírgula 2" xfId="22"/>
    <cellStyle name="Vírgula 2 2" xfId="23"/>
    <cellStyle name="Vírgula 2 7" xfId="24"/>
    <cellStyle name="Vírgula 3" xfId="2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999999"/>
      <rgbColor rgb="008080FF"/>
      <rgbColor rgb="00802060"/>
      <rgbColor rgb="00FFFFC0"/>
      <rgbColor rgb="00A0E0E0"/>
      <rgbColor rgb="00600080"/>
      <rgbColor rgb="00FF3366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B3B3B3"/>
      <rgbColor rgb="00DD9CB3"/>
      <rgbColor rgb="00B38FEE"/>
      <rgbColor rgb="00E3E3E3"/>
      <rgbColor rgb="002A6FF9"/>
      <rgbColor rgb="003DEB3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2\boraceia\2021\prodesan\PENDRIVE\Users\jussara_5901\Downloads\PLANILHA%20EMPRESA%20READEQUAD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2\boraceia\2021\prodesan\TABELAS%20OR&#199;AMENT&#193;RIAS\SINAPI%2009-2019\Refer&#234;ncia%2009-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2\boraceia\frota\PLANILHA%20M&#218;LTIPLA%20V3.0.5_INFRA_INDAIA_REV%2004_ETAPA%201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fs\Habitacao\BERTIOGA\Nova%20pasta\GIGOV%20ST\REPROGRAMA&#199;&#195;O%20INDAIA\REPROGRAMA&#199;&#195;O_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8\GIGOV%20ST\REPROGRAMA&#199;&#195;O%20INDAIA\REPROGRAMA&#199;&#195;O_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BDI (1)"/>
      <sheetName val="PO"/>
      <sheetName val="PLQ"/>
      <sheetName val="CFF"/>
    </sheetNames>
    <sheetDataSet>
      <sheetData sheetId="0">
        <row r="37">
          <cell r="T37" t="str">
            <v>BDI 1</v>
          </cell>
          <cell r="U37" t="str">
            <v>BDI 2</v>
          </cell>
          <cell r="V37" t="str">
            <v>BDI 3</v>
          </cell>
          <cell r="W37" t="str">
            <v>BDI 4</v>
          </cell>
          <cell r="X37" t="str">
            <v>BDI 5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torial"/>
      <sheetName val="Banco"/>
      <sheetName val="Composições"/>
      <sheetName val="Cotações"/>
      <sheetName val="Relatórios"/>
      <sheetName val="Busca"/>
    </sheetNames>
    <sheetDataSet>
      <sheetData sheetId="0" refreshError="1"/>
      <sheetData sheetId="1"/>
      <sheetData sheetId="2" refreshError="1"/>
      <sheetData sheetId="3">
        <row r="22">
          <cell r="B22" t="str">
            <v>ÍNDICE</v>
          </cell>
        </row>
        <row r="25">
          <cell r="B25" t="str">
            <v>EMPRESAS</v>
          </cell>
        </row>
      </sheetData>
      <sheetData sheetId="4">
        <row r="1">
          <cell r="A1" t="str">
            <v>DADOS DOS RELATÓRIOS IMPORTADOS</v>
          </cell>
        </row>
        <row r="5">
          <cell r="A5" t="str">
            <v>TIPO</v>
          </cell>
        </row>
        <row r="6">
          <cell r="A6" t="str">
            <v>SINAPI</v>
          </cell>
        </row>
        <row r="7">
          <cell r="A7" t="str">
            <v>SINAPI</v>
          </cell>
        </row>
        <row r="8">
          <cell r="A8" t="str">
            <v>SINAPI</v>
          </cell>
        </row>
        <row r="9">
          <cell r="A9" t="str">
            <v>SINAPI</v>
          </cell>
        </row>
        <row r="10">
          <cell r="A10" t="str">
            <v>SINAPI-I</v>
          </cell>
        </row>
        <row r="11">
          <cell r="A11" t="str">
            <v>SINAPI-I</v>
          </cell>
        </row>
        <row r="12">
          <cell r="A12" t="str">
            <v>SINAPI-I</v>
          </cell>
        </row>
        <row r="13">
          <cell r="A13" t="str">
            <v>SINAPI-I</v>
          </cell>
        </row>
        <row r="14">
          <cell r="A14" t="str">
            <v>SINAPI-I</v>
          </cell>
        </row>
        <row r="15">
          <cell r="A15" t="str">
            <v>SINAPI-I</v>
          </cell>
        </row>
      </sheetData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  <sheetName val="MEMORIA DE CALCULO"/>
    </sheetNames>
    <sheetDataSet>
      <sheetData sheetId="0" refreshError="1"/>
      <sheetData sheetId="1" refreshError="1">
        <row r="6">
          <cell r="F6" t="str">
            <v>BERTIOGA/SP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"/>
      <sheetName val="Memoria"/>
      <sheetName val="Justificativa"/>
      <sheetName val="Custo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"/>
      <sheetName val="Memoria"/>
      <sheetName val="Justificativa"/>
      <sheetName val="Custo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abSelected="1" view="pageBreakPreview" zoomScaleSheetLayoutView="100" workbookViewId="0">
      <selection activeCell="B66" sqref="B66"/>
    </sheetView>
  </sheetViews>
  <sheetFormatPr defaultRowHeight="12.75"/>
  <cols>
    <col min="1" max="1" width="9.140625" customWidth="1"/>
    <col min="2" max="2" width="52.7109375" customWidth="1"/>
    <col min="3" max="3" width="9" customWidth="1"/>
    <col min="4" max="4" width="8.85546875" customWidth="1"/>
    <col min="5" max="5" width="12" customWidth="1"/>
    <col min="6" max="6" width="16.140625" customWidth="1"/>
  </cols>
  <sheetData>
    <row r="1" spans="1:6" s="114" customFormat="1" ht="15">
      <c r="A1" s="109"/>
      <c r="B1" s="110"/>
      <c r="C1" s="111"/>
      <c r="D1" s="112"/>
      <c r="E1" s="112"/>
      <c r="F1" s="113"/>
    </row>
    <row r="2" spans="1:6" s="114" customFormat="1" ht="15.75">
      <c r="A2" s="115"/>
      <c r="B2" s="116"/>
      <c r="C2" s="117"/>
      <c r="D2" s="118"/>
      <c r="E2" s="119"/>
      <c r="F2" s="120"/>
    </row>
    <row r="3" spans="1:6" s="114" customFormat="1" ht="15">
      <c r="A3" s="121"/>
      <c r="B3" s="122"/>
      <c r="C3" s="123"/>
      <c r="D3" s="118"/>
      <c r="E3" s="124" t="s">
        <v>19</v>
      </c>
      <c r="F3" s="125" t="s">
        <v>36</v>
      </c>
    </row>
    <row r="4" spans="1:6" s="114" customFormat="1" ht="20.25">
      <c r="A4" s="115"/>
      <c r="B4" s="126" t="s">
        <v>13</v>
      </c>
      <c r="C4" s="127"/>
      <c r="D4" s="118"/>
      <c r="E4" s="124"/>
      <c r="F4" s="141"/>
    </row>
    <row r="5" spans="1:6" s="114" customFormat="1" ht="15">
      <c r="A5" s="115"/>
      <c r="B5" s="128"/>
      <c r="C5" s="127"/>
      <c r="D5" s="118"/>
      <c r="E5" s="124"/>
      <c r="F5" s="120"/>
    </row>
    <row r="6" spans="1:6" s="114" customFormat="1" ht="15">
      <c r="A6" s="115"/>
      <c r="B6" s="220" t="s">
        <v>38</v>
      </c>
      <c r="C6" s="220"/>
      <c r="D6" s="220"/>
      <c r="E6" s="124" t="s">
        <v>22</v>
      </c>
      <c r="F6" s="130">
        <v>0</v>
      </c>
    </row>
    <row r="7" spans="1:6" s="114" customFormat="1" ht="15">
      <c r="A7" s="115"/>
      <c r="B7" s="129" t="s">
        <v>37</v>
      </c>
      <c r="C7" s="123"/>
      <c r="D7" s="118"/>
      <c r="E7" s="131" t="s">
        <v>20</v>
      </c>
      <c r="F7" s="132" t="s">
        <v>21</v>
      </c>
    </row>
    <row r="8" spans="1:6" s="114" customFormat="1" ht="16.5" thickBot="1">
      <c r="A8" s="133"/>
      <c r="B8" s="134"/>
      <c r="C8" s="135"/>
      <c r="D8" s="136"/>
      <c r="E8" s="136"/>
      <c r="F8" s="137"/>
    </row>
    <row r="9" spans="1:6" s="114" customFormat="1" ht="15">
      <c r="A9" s="144"/>
      <c r="B9" s="139"/>
      <c r="C9" s="138"/>
      <c r="D9" s="139"/>
      <c r="E9" s="139" t="s">
        <v>23</v>
      </c>
      <c r="F9" s="139"/>
    </row>
    <row r="10" spans="1:6" s="114" customFormat="1" ht="15">
      <c r="A10" s="145" t="s">
        <v>8</v>
      </c>
      <c r="B10" s="140" t="s">
        <v>24</v>
      </c>
      <c r="C10" s="140" t="s">
        <v>25</v>
      </c>
      <c r="D10" s="140" t="s">
        <v>26</v>
      </c>
      <c r="E10" s="140" t="s">
        <v>27</v>
      </c>
      <c r="F10" s="140" t="s">
        <v>28</v>
      </c>
    </row>
    <row r="11" spans="1:6" s="114" customFormat="1" ht="15">
      <c r="A11" s="168"/>
      <c r="B11" s="169"/>
      <c r="C11" s="170"/>
      <c r="D11" s="171"/>
      <c r="E11" s="172" t="s">
        <v>11</v>
      </c>
      <c r="F11" s="173" t="s">
        <v>11</v>
      </c>
    </row>
    <row r="12" spans="1:6" s="114" customFormat="1" ht="31.5" customHeight="1">
      <c r="A12" s="175" t="s">
        <v>29</v>
      </c>
      <c r="B12" s="176" t="s">
        <v>0</v>
      </c>
      <c r="C12" s="176"/>
      <c r="D12" s="177"/>
      <c r="E12" s="178"/>
      <c r="F12" s="179"/>
    </row>
    <row r="13" spans="1:6">
      <c r="A13" s="146"/>
      <c r="B13" s="147"/>
      <c r="C13" s="148"/>
      <c r="D13" s="149"/>
      <c r="E13" s="150"/>
      <c r="F13" s="151"/>
    </row>
    <row r="14" spans="1:6">
      <c r="A14" s="146">
        <v>100</v>
      </c>
      <c r="B14" s="147" t="s">
        <v>1</v>
      </c>
      <c r="C14" s="148"/>
      <c r="D14" s="149"/>
      <c r="E14" s="150"/>
      <c r="F14" s="152"/>
    </row>
    <row r="15" spans="1:6">
      <c r="A15" s="153">
        <v>101</v>
      </c>
      <c r="B15" s="199" t="s">
        <v>41</v>
      </c>
      <c r="C15" s="200" t="s">
        <v>5</v>
      </c>
      <c r="D15" s="201">
        <v>6</v>
      </c>
      <c r="E15" s="202"/>
      <c r="F15" s="186">
        <f>+D15*E15</f>
        <v>0</v>
      </c>
    </row>
    <row r="16" spans="1:6" ht="24">
      <c r="A16" s="198">
        <v>102</v>
      </c>
      <c r="B16" s="199" t="s">
        <v>42</v>
      </c>
      <c r="C16" s="200" t="s">
        <v>31</v>
      </c>
      <c r="D16" s="201">
        <v>250</v>
      </c>
      <c r="E16" s="202"/>
      <c r="F16" s="180">
        <f>+D16*E16</f>
        <v>0</v>
      </c>
    </row>
    <row r="17" spans="1:6">
      <c r="A17" s="153"/>
      <c r="B17" s="154"/>
      <c r="C17" s="155"/>
      <c r="D17" s="156"/>
      <c r="E17" s="180"/>
      <c r="F17" s="181"/>
    </row>
    <row r="18" spans="1:6">
      <c r="A18" s="157"/>
      <c r="B18" s="158" t="s">
        <v>2</v>
      </c>
      <c r="C18" s="159">
        <v>100</v>
      </c>
      <c r="D18" s="160"/>
      <c r="E18" s="182"/>
      <c r="F18" s="183">
        <f>SUM(F15:F16)</f>
        <v>0</v>
      </c>
    </row>
    <row r="19" spans="1:6" s="174" customFormat="1" ht="15">
      <c r="A19" s="161"/>
      <c r="B19" s="162"/>
      <c r="C19" s="163"/>
      <c r="D19" s="205"/>
      <c r="E19" s="206"/>
      <c r="F19" s="207"/>
    </row>
    <row r="20" spans="1:6" s="114" customFormat="1" ht="15">
      <c r="A20" s="146">
        <v>200</v>
      </c>
      <c r="B20" s="147" t="s">
        <v>4</v>
      </c>
      <c r="C20" s="148"/>
      <c r="D20" s="208"/>
      <c r="E20" s="209"/>
      <c r="F20" s="210"/>
    </row>
    <row r="21" spans="1:6" s="114" customFormat="1" ht="24.75">
      <c r="A21" s="153">
        <v>201</v>
      </c>
      <c r="B21" s="203" t="s">
        <v>43</v>
      </c>
      <c r="C21" s="200" t="s">
        <v>5</v>
      </c>
      <c r="D21" s="211">
        <v>1771.44</v>
      </c>
      <c r="E21" s="202"/>
      <c r="F21" s="212">
        <f>ROUND(E21*D21,2)</f>
        <v>0</v>
      </c>
    </row>
    <row r="22" spans="1:6" s="114" customFormat="1" ht="15">
      <c r="A22" s="153">
        <v>202</v>
      </c>
      <c r="B22" s="203" t="s">
        <v>44</v>
      </c>
      <c r="C22" s="200" t="s">
        <v>5</v>
      </c>
      <c r="D22" s="211">
        <v>1771.44</v>
      </c>
      <c r="E22" s="202"/>
      <c r="F22" s="212">
        <f>ROUND(E22*D22,2)</f>
        <v>0</v>
      </c>
    </row>
    <row r="23" spans="1:6" s="114" customFormat="1" ht="39.75" customHeight="1">
      <c r="A23" s="153">
        <v>203</v>
      </c>
      <c r="B23" s="203" t="s">
        <v>45</v>
      </c>
      <c r="C23" s="200" t="s">
        <v>16</v>
      </c>
      <c r="D23" s="211">
        <v>253.32</v>
      </c>
      <c r="E23" s="202"/>
      <c r="F23" s="212">
        <f>ROUND(E23*D23,2)</f>
        <v>0</v>
      </c>
    </row>
    <row r="24" spans="1:6" s="114" customFormat="1" ht="15">
      <c r="A24" s="153"/>
      <c r="B24" s="204"/>
      <c r="C24" s="213"/>
      <c r="D24" s="214"/>
      <c r="E24" s="215"/>
      <c r="F24" s="216"/>
    </row>
    <row r="25" spans="1:6" s="114" customFormat="1" ht="15">
      <c r="A25" s="157"/>
      <c r="B25" s="158" t="s">
        <v>2</v>
      </c>
      <c r="C25" s="159">
        <v>200</v>
      </c>
      <c r="D25" s="217"/>
      <c r="E25" s="218"/>
      <c r="F25" s="219">
        <f>SUM(F21:F24)</f>
        <v>0</v>
      </c>
    </row>
    <row r="26" spans="1:6" s="114" customFormat="1" ht="15">
      <c r="A26" s="161"/>
      <c r="B26" s="162"/>
      <c r="C26" s="163"/>
      <c r="D26" s="205"/>
      <c r="E26" s="206"/>
      <c r="F26" s="207"/>
    </row>
    <row r="27" spans="1:6">
      <c r="A27" s="146">
        <v>300</v>
      </c>
      <c r="B27" s="147" t="s">
        <v>3</v>
      </c>
      <c r="C27" s="148"/>
      <c r="D27" s="156"/>
      <c r="E27" s="180"/>
      <c r="F27" s="181"/>
    </row>
    <row r="28" spans="1:6" ht="37.5" customHeight="1">
      <c r="A28" s="153">
        <v>301</v>
      </c>
      <c r="B28" s="199" t="s">
        <v>46</v>
      </c>
      <c r="C28" s="200" t="s">
        <v>5</v>
      </c>
      <c r="D28" s="201">
        <v>1771.44</v>
      </c>
      <c r="E28" s="202"/>
      <c r="F28" s="186">
        <f>+D28*E28</f>
        <v>0</v>
      </c>
    </row>
    <row r="29" spans="1:6" ht="28.5" customHeight="1">
      <c r="A29" s="153">
        <v>302</v>
      </c>
      <c r="B29" s="199" t="s">
        <v>47</v>
      </c>
      <c r="C29" s="200" t="s">
        <v>5</v>
      </c>
      <c r="D29" s="201">
        <v>1771.44</v>
      </c>
      <c r="E29" s="202"/>
      <c r="F29" s="186">
        <f>+D29*E29</f>
        <v>0</v>
      </c>
    </row>
    <row r="30" spans="1:6" ht="33.75" customHeight="1">
      <c r="A30" s="153">
        <v>303</v>
      </c>
      <c r="B30" s="199" t="s">
        <v>48</v>
      </c>
      <c r="C30" s="200" t="s">
        <v>14</v>
      </c>
      <c r="D30" s="201">
        <v>250</v>
      </c>
      <c r="E30" s="202"/>
      <c r="F30" s="186">
        <f>+D30*E30</f>
        <v>0</v>
      </c>
    </row>
    <row r="31" spans="1:6">
      <c r="A31" s="153">
        <v>304</v>
      </c>
      <c r="B31" s="199" t="s">
        <v>49</v>
      </c>
      <c r="C31" s="200" t="s">
        <v>14</v>
      </c>
      <c r="D31" s="201">
        <v>50</v>
      </c>
      <c r="E31" s="202"/>
      <c r="F31" s="186">
        <f t="shared" ref="F31:F32" si="0">+D31*E31</f>
        <v>0</v>
      </c>
    </row>
    <row r="32" spans="1:6" ht="33.75" customHeight="1">
      <c r="A32" s="153">
        <v>305</v>
      </c>
      <c r="B32" s="199" t="s">
        <v>50</v>
      </c>
      <c r="C32" s="200" t="s">
        <v>14</v>
      </c>
      <c r="D32" s="201">
        <v>15</v>
      </c>
      <c r="E32" s="202"/>
      <c r="F32" s="186">
        <f t="shared" si="0"/>
        <v>0</v>
      </c>
    </row>
    <row r="33" spans="1:6">
      <c r="A33" s="153"/>
      <c r="B33" s="154"/>
      <c r="C33" s="155"/>
      <c r="D33" s="156"/>
      <c r="E33" s="180"/>
      <c r="F33" s="181"/>
    </row>
    <row r="34" spans="1:6">
      <c r="A34" s="157"/>
      <c r="B34" s="158" t="s">
        <v>2</v>
      </c>
      <c r="C34" s="159">
        <v>300</v>
      </c>
      <c r="D34" s="160"/>
      <c r="E34" s="182"/>
      <c r="F34" s="183">
        <f>+SUM(F28:F33)</f>
        <v>0</v>
      </c>
    </row>
    <row r="35" spans="1:6">
      <c r="A35" s="161"/>
      <c r="B35" s="162"/>
      <c r="C35" s="163"/>
      <c r="D35" s="156"/>
      <c r="E35" s="180"/>
      <c r="F35" s="181"/>
    </row>
    <row r="36" spans="1:6">
      <c r="A36" s="146">
        <v>400</v>
      </c>
      <c r="B36" s="147" t="s">
        <v>39</v>
      </c>
      <c r="C36" s="148"/>
      <c r="D36" s="156"/>
      <c r="E36" s="180"/>
      <c r="F36" s="181"/>
    </row>
    <row r="37" spans="1:6" ht="24">
      <c r="A37" s="153">
        <v>401</v>
      </c>
      <c r="B37" s="199" t="s">
        <v>51</v>
      </c>
      <c r="C37" s="200" t="s">
        <v>14</v>
      </c>
      <c r="D37" s="201">
        <v>60</v>
      </c>
      <c r="E37" s="202"/>
      <c r="F37" s="186">
        <f>+D37*E37</f>
        <v>0</v>
      </c>
    </row>
    <row r="38" spans="1:6" ht="24">
      <c r="A38" s="153">
        <v>402</v>
      </c>
      <c r="B38" s="199" t="s">
        <v>52</v>
      </c>
      <c r="C38" s="200" t="s">
        <v>16</v>
      </c>
      <c r="D38" s="201">
        <v>0.9</v>
      </c>
      <c r="E38" s="202"/>
      <c r="F38" s="186">
        <f t="shared" ref="F38:F42" si="1">+D38*E38</f>
        <v>0</v>
      </c>
    </row>
    <row r="39" spans="1:6" ht="37.5" customHeight="1">
      <c r="A39" s="153">
        <v>403</v>
      </c>
      <c r="B39" s="199" t="s">
        <v>53</v>
      </c>
      <c r="C39" s="200" t="s">
        <v>14</v>
      </c>
      <c r="D39" s="201">
        <v>30</v>
      </c>
      <c r="E39" s="202"/>
      <c r="F39" s="186">
        <f>+D39*E39</f>
        <v>0</v>
      </c>
    </row>
    <row r="40" spans="1:6">
      <c r="A40" s="153">
        <v>404</v>
      </c>
      <c r="B40" s="199" t="s">
        <v>54</v>
      </c>
      <c r="C40" s="200" t="s">
        <v>14</v>
      </c>
      <c r="D40" s="201">
        <v>0.5</v>
      </c>
      <c r="E40" s="202"/>
      <c r="F40" s="186">
        <f>+D40*E40</f>
        <v>0</v>
      </c>
    </row>
    <row r="41" spans="1:6">
      <c r="A41" s="153">
        <v>405</v>
      </c>
      <c r="B41" s="199" t="s">
        <v>55</v>
      </c>
      <c r="C41" s="200" t="s">
        <v>15</v>
      </c>
      <c r="D41" s="201">
        <v>1</v>
      </c>
      <c r="E41" s="202"/>
      <c r="F41" s="186">
        <f t="shared" si="1"/>
        <v>0</v>
      </c>
    </row>
    <row r="42" spans="1:6" ht="24">
      <c r="A42" s="153">
        <v>406</v>
      </c>
      <c r="B42" s="199" t="s">
        <v>56</v>
      </c>
      <c r="C42" s="200" t="s">
        <v>16</v>
      </c>
      <c r="D42" s="201">
        <v>1</v>
      </c>
      <c r="E42" s="202"/>
      <c r="F42" s="186">
        <f t="shared" si="1"/>
        <v>0</v>
      </c>
    </row>
    <row r="43" spans="1:6">
      <c r="A43" s="153">
        <v>407</v>
      </c>
      <c r="B43" s="199" t="s">
        <v>57</v>
      </c>
      <c r="C43" s="200" t="s">
        <v>5</v>
      </c>
      <c r="D43" s="201">
        <v>2.5</v>
      </c>
      <c r="E43" s="202"/>
      <c r="F43" s="186">
        <f t="shared" ref="F43" si="2">+D43*E43</f>
        <v>0</v>
      </c>
    </row>
    <row r="44" spans="1:6" ht="37.5" customHeight="1">
      <c r="A44" s="153">
        <v>408</v>
      </c>
      <c r="B44" s="199" t="s">
        <v>58</v>
      </c>
      <c r="C44" s="200" t="s">
        <v>16</v>
      </c>
      <c r="D44" s="201">
        <v>0.05</v>
      </c>
      <c r="E44" s="202"/>
      <c r="F44" s="186">
        <f t="shared" ref="F44" si="3">+D44*E44</f>
        <v>0</v>
      </c>
    </row>
    <row r="45" spans="1:6">
      <c r="A45" s="153"/>
      <c r="B45" s="154"/>
      <c r="C45" s="155"/>
      <c r="D45" s="156"/>
      <c r="E45" s="180"/>
      <c r="F45" s="181"/>
    </row>
    <row r="46" spans="1:6">
      <c r="A46" s="157"/>
      <c r="B46" s="158" t="s">
        <v>2</v>
      </c>
      <c r="C46" s="159">
        <v>400</v>
      </c>
      <c r="D46" s="160"/>
      <c r="E46" s="182"/>
      <c r="F46" s="183">
        <f>+SUM(F37:F45)</f>
        <v>0</v>
      </c>
    </row>
    <row r="47" spans="1:6">
      <c r="A47" s="161"/>
      <c r="B47" s="162"/>
      <c r="C47" s="163"/>
      <c r="D47" s="156"/>
      <c r="E47" s="180"/>
      <c r="F47" s="181"/>
    </row>
    <row r="48" spans="1:6">
      <c r="A48" s="146">
        <v>500</v>
      </c>
      <c r="B48" s="147" t="s">
        <v>35</v>
      </c>
      <c r="C48" s="148"/>
      <c r="D48" s="156"/>
      <c r="E48" s="180"/>
      <c r="F48" s="181"/>
    </row>
    <row r="49" spans="1:6">
      <c r="A49" s="153">
        <v>501</v>
      </c>
      <c r="B49" s="154" t="s">
        <v>59</v>
      </c>
      <c r="C49" s="155" t="s">
        <v>5</v>
      </c>
      <c r="D49" s="156">
        <v>1771.44</v>
      </c>
      <c r="E49" s="180"/>
      <c r="F49" s="186">
        <f>+D49*E49</f>
        <v>0</v>
      </c>
    </row>
    <row r="50" spans="1:6" ht="24" customHeight="1">
      <c r="A50" s="153"/>
      <c r="B50" s="154"/>
      <c r="C50" s="155"/>
      <c r="D50" s="156"/>
      <c r="E50" s="180"/>
      <c r="F50" s="181"/>
    </row>
    <row r="51" spans="1:6">
      <c r="A51" s="157"/>
      <c r="B51" s="158" t="s">
        <v>2</v>
      </c>
      <c r="C51" s="159">
        <f>A48</f>
        <v>500</v>
      </c>
      <c r="D51" s="160"/>
      <c r="E51" s="182"/>
      <c r="F51" s="183">
        <f>SUM(F49:F50)</f>
        <v>0</v>
      </c>
    </row>
    <row r="52" spans="1:6">
      <c r="A52" s="161"/>
      <c r="B52" s="162"/>
      <c r="C52" s="163"/>
      <c r="D52" s="166"/>
      <c r="E52" s="184"/>
      <c r="F52" s="185"/>
    </row>
    <row r="53" spans="1:6">
      <c r="A53" s="153"/>
      <c r="B53" s="194"/>
      <c r="C53" s="195"/>
      <c r="D53" s="192"/>
      <c r="E53" s="196"/>
      <c r="F53" s="197"/>
    </row>
    <row r="54" spans="1:6" ht="19.5">
      <c r="A54" s="187"/>
      <c r="B54" s="188" t="s">
        <v>17</v>
      </c>
      <c r="C54" s="189"/>
      <c r="D54" s="190"/>
      <c r="E54" s="221">
        <f>F51+F34+F25+F18+F46</f>
        <v>0</v>
      </c>
      <c r="F54" s="222"/>
    </row>
    <row r="55" spans="1:6" ht="19.5">
      <c r="A55" s="187"/>
      <c r="B55" s="188" t="s">
        <v>18</v>
      </c>
      <c r="C55" s="189"/>
      <c r="D55" s="190"/>
      <c r="E55" s="223">
        <f>E54*0</f>
        <v>0</v>
      </c>
      <c r="F55" s="224"/>
    </row>
    <row r="56" spans="1:6" ht="19.5">
      <c r="A56" s="187"/>
      <c r="B56" s="188" t="s">
        <v>17</v>
      </c>
      <c r="C56" s="189"/>
      <c r="D56" s="190"/>
      <c r="E56" s="223">
        <f>E54+E55</f>
        <v>0</v>
      </c>
      <c r="F56" s="224"/>
    </row>
    <row r="57" spans="1:6" hidden="1">
      <c r="A57" s="164"/>
      <c r="B57" s="165"/>
      <c r="C57" s="167"/>
      <c r="D57" s="156"/>
      <c r="E57" s="180"/>
      <c r="F57" s="181"/>
    </row>
    <row r="59" spans="1:6" s="142" customFormat="1">
      <c r="A59"/>
      <c r="B59"/>
      <c r="C59"/>
      <c r="D59"/>
      <c r="E59"/>
      <c r="F59"/>
    </row>
    <row r="60" spans="1:6" s="193" customFormat="1">
      <c r="A60"/>
      <c r="B60"/>
      <c r="C60"/>
      <c r="D60"/>
      <c r="E60"/>
      <c r="F60"/>
    </row>
    <row r="61" spans="1:6" s="191" customFormat="1" ht="18.75">
      <c r="A61"/>
      <c r="B61"/>
      <c r="C61"/>
      <c r="D61"/>
      <c r="E61"/>
      <c r="F61"/>
    </row>
    <row r="62" spans="1:6" s="191" customFormat="1" ht="18.75">
      <c r="A62"/>
      <c r="B62"/>
      <c r="C62"/>
      <c r="D62"/>
      <c r="E62"/>
      <c r="F62"/>
    </row>
    <row r="63" spans="1:6" s="191" customFormat="1" ht="18.75">
      <c r="A63"/>
      <c r="B63"/>
      <c r="C63"/>
      <c r="D63"/>
      <c r="E63"/>
      <c r="F63"/>
    </row>
  </sheetData>
  <mergeCells count="4">
    <mergeCell ref="B6:D6"/>
    <mergeCell ref="E54:F54"/>
    <mergeCell ref="E55:F55"/>
    <mergeCell ref="E56:F56"/>
  </mergeCells>
  <pageMargins left="0.9055118110236221" right="0.51181102362204722" top="0.78740157480314965" bottom="0.78740157480314965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8"/>
  <sheetViews>
    <sheetView view="pageBreakPreview" zoomScaleSheetLayoutView="100" workbookViewId="0">
      <selection activeCell="K20" sqref="K20"/>
    </sheetView>
  </sheetViews>
  <sheetFormatPr defaultColWidth="10.7109375" defaultRowHeight="12"/>
  <cols>
    <col min="1" max="1" width="6.7109375" style="4" customWidth="1"/>
    <col min="2" max="2" width="30.7109375" style="4" customWidth="1"/>
    <col min="3" max="4" width="16.7109375" style="4" customWidth="1"/>
    <col min="5" max="5" width="10.7109375" style="4" hidden="1" customWidth="1"/>
    <col min="6" max="6" width="15.7109375" style="4" customWidth="1"/>
    <col min="7" max="249" width="9.140625" style="4" customWidth="1"/>
    <col min="250" max="250" width="6.7109375" style="4" customWidth="1"/>
    <col min="251" max="251" width="30.7109375" style="4" customWidth="1"/>
    <col min="252" max="16384" width="10.7109375" style="4"/>
  </cols>
  <sheetData>
    <row r="1" spans="1:6">
      <c r="A1" s="1"/>
      <c r="B1" s="2"/>
      <c r="C1" s="3"/>
      <c r="D1" s="3"/>
      <c r="E1" s="3"/>
      <c r="F1" s="2"/>
    </row>
    <row r="2" spans="1:6" ht="13.5">
      <c r="A2" s="5"/>
      <c r="B2" s="6"/>
      <c r="C2" s="7"/>
      <c r="D2" s="8"/>
      <c r="E2" s="9"/>
      <c r="F2" s="12"/>
    </row>
    <row r="3" spans="1:6" ht="13.5">
      <c r="A3" s="13"/>
      <c r="B3" s="6"/>
      <c r="C3" s="7"/>
      <c r="D3" s="8"/>
      <c r="E3" s="8"/>
      <c r="F3" s="14"/>
    </row>
    <row r="4" spans="1:6" ht="13.5">
      <c r="A4" s="11"/>
      <c r="B4" s="6"/>
      <c r="C4" s="7" t="s">
        <v>6</v>
      </c>
      <c r="D4" s="10"/>
      <c r="E4" s="10"/>
      <c r="F4" s="12"/>
    </row>
    <row r="5" spans="1:6" ht="13.5">
      <c r="A5" s="13"/>
      <c r="B5" s="6"/>
      <c r="C5" s="15"/>
      <c r="D5" s="16"/>
      <c r="E5" s="16"/>
      <c r="F5" s="17"/>
    </row>
    <row r="6" spans="1:6" ht="28.5" customHeight="1">
      <c r="A6" s="5"/>
      <c r="B6" s="6"/>
      <c r="C6" s="227" t="s">
        <v>38</v>
      </c>
      <c r="D6" s="228"/>
      <c r="E6" s="228"/>
      <c r="F6" s="229"/>
    </row>
    <row r="7" spans="1:6" ht="13.5">
      <c r="A7" s="5"/>
      <c r="B7" s="6"/>
      <c r="C7" s="18"/>
      <c r="D7" s="10"/>
      <c r="E7" s="10"/>
      <c r="F7" s="17"/>
    </row>
    <row r="8" spans="1:6" ht="13.5">
      <c r="A8" s="5"/>
      <c r="B8" s="6"/>
      <c r="C8" s="18" t="s">
        <v>37</v>
      </c>
      <c r="D8" s="10"/>
      <c r="E8" s="10"/>
      <c r="F8" s="17"/>
    </row>
    <row r="9" spans="1:6" ht="14.25" thickBot="1">
      <c r="A9" s="19"/>
      <c r="B9" s="20"/>
      <c r="C9" s="21"/>
      <c r="D9" s="21"/>
      <c r="E9" s="21"/>
      <c r="F9" s="22"/>
    </row>
    <row r="10" spans="1:6" ht="8.25" customHeight="1" thickBot="1">
      <c r="A10" s="23"/>
      <c r="C10" s="24"/>
      <c r="D10" s="25"/>
      <c r="E10" s="25"/>
      <c r="F10" s="27"/>
    </row>
    <row r="11" spans="1:6" ht="12.75" customHeight="1">
      <c r="A11" s="28"/>
      <c r="B11" s="29"/>
      <c r="C11" s="225" t="s">
        <v>7</v>
      </c>
      <c r="D11" s="226"/>
      <c r="E11" s="226"/>
      <c r="F11" s="30"/>
    </row>
    <row r="12" spans="1:6">
      <c r="A12" s="31" t="s">
        <v>8</v>
      </c>
      <c r="B12" s="32" t="s">
        <v>9</v>
      </c>
      <c r="C12" s="33">
        <v>1</v>
      </c>
      <c r="D12" s="33">
        <v>2</v>
      </c>
      <c r="E12" s="34">
        <v>3</v>
      </c>
      <c r="F12" s="35" t="s">
        <v>10</v>
      </c>
    </row>
    <row r="13" spans="1:6" ht="14.25" thickBot="1">
      <c r="A13" s="36"/>
      <c r="B13" s="37"/>
      <c r="C13" s="38">
        <v>30</v>
      </c>
      <c r="D13" s="38">
        <v>60</v>
      </c>
      <c r="E13" s="39">
        <v>90</v>
      </c>
      <c r="F13" s="40" t="s">
        <v>11</v>
      </c>
    </row>
    <row r="14" spans="1:6" ht="13.5">
      <c r="A14" s="41"/>
      <c r="B14" s="42"/>
      <c r="C14" s="43"/>
      <c r="D14" s="43"/>
      <c r="E14" s="44"/>
      <c r="F14" s="45"/>
    </row>
    <row r="15" spans="1:6" ht="12.75">
      <c r="A15" s="46" t="s">
        <v>29</v>
      </c>
      <c r="B15" s="47" t="s">
        <v>1</v>
      </c>
      <c r="C15" s="48">
        <v>0</v>
      </c>
      <c r="D15" s="55"/>
      <c r="E15" s="55"/>
      <c r="F15" s="49">
        <f>SUM(C15:E15)</f>
        <v>0</v>
      </c>
    </row>
    <row r="16" spans="1:6" ht="12.75">
      <c r="A16" s="46"/>
      <c r="B16" s="47"/>
      <c r="C16" s="50">
        <f>$F16*C15</f>
        <v>0</v>
      </c>
      <c r="D16" s="50"/>
      <c r="E16" s="50"/>
      <c r="F16" s="51">
        <v>0</v>
      </c>
    </row>
    <row r="17" spans="1:6" ht="5.25" customHeight="1">
      <c r="A17" s="46"/>
      <c r="B17" s="47"/>
      <c r="C17" s="52"/>
      <c r="D17" s="52"/>
      <c r="E17" s="53"/>
      <c r="F17" s="54"/>
    </row>
    <row r="18" spans="1:6" ht="12.75">
      <c r="A18" s="46" t="s">
        <v>32</v>
      </c>
      <c r="B18" s="47" t="s">
        <v>4</v>
      </c>
      <c r="C18" s="48">
        <v>0</v>
      </c>
      <c r="D18" s="55"/>
      <c r="E18" s="55"/>
      <c r="F18" s="49">
        <f>SUM(C18:E18)</f>
        <v>0</v>
      </c>
    </row>
    <row r="19" spans="1:6" ht="12.75">
      <c r="A19" s="46"/>
      <c r="B19" s="47"/>
      <c r="C19" s="50">
        <f>$F19*C18</f>
        <v>0</v>
      </c>
      <c r="D19" s="50"/>
      <c r="E19" s="50"/>
      <c r="F19" s="51">
        <v>0</v>
      </c>
    </row>
    <row r="20" spans="1:6" ht="5.25" customHeight="1">
      <c r="A20" s="46"/>
      <c r="B20" s="47"/>
      <c r="C20" s="52"/>
      <c r="D20" s="52"/>
      <c r="E20" s="53"/>
      <c r="F20" s="54"/>
    </row>
    <row r="21" spans="1:6" ht="12.75">
      <c r="A21" s="46" t="s">
        <v>30</v>
      </c>
      <c r="B21" s="47" t="s">
        <v>3</v>
      </c>
      <c r="C21" s="48">
        <v>0</v>
      </c>
      <c r="D21" s="48">
        <v>0</v>
      </c>
      <c r="E21" s="55"/>
      <c r="F21" s="49">
        <f>SUM(C21:E21)</f>
        <v>0</v>
      </c>
    </row>
    <row r="22" spans="1:6" ht="12.75">
      <c r="A22" s="46"/>
      <c r="B22" s="47"/>
      <c r="C22" s="50">
        <f>$F22*C21</f>
        <v>0</v>
      </c>
      <c r="D22" s="50">
        <f>$F22*D21</f>
        <v>0</v>
      </c>
      <c r="E22" s="50"/>
      <c r="F22" s="51">
        <v>0</v>
      </c>
    </row>
    <row r="23" spans="1:6" ht="5.25" customHeight="1">
      <c r="A23" s="46"/>
      <c r="B23" s="47"/>
      <c r="C23" s="52"/>
      <c r="D23" s="50"/>
      <c r="E23" s="50"/>
      <c r="F23" s="51"/>
    </row>
    <row r="24" spans="1:6" ht="12.75">
      <c r="A24" s="46" t="s">
        <v>40</v>
      </c>
      <c r="B24" s="47" t="s">
        <v>39</v>
      </c>
      <c r="C24" s="55"/>
      <c r="D24" s="48">
        <v>0</v>
      </c>
      <c r="E24" s="55"/>
      <c r="F24" s="49">
        <f>SUM(C24:E24)</f>
        <v>0</v>
      </c>
    </row>
    <row r="25" spans="1:6" ht="12.75">
      <c r="A25" s="46"/>
      <c r="B25" s="47"/>
      <c r="C25" s="50"/>
      <c r="D25" s="50">
        <f>$F25*D24</f>
        <v>0</v>
      </c>
      <c r="E25" s="50"/>
      <c r="F25" s="51">
        <v>0</v>
      </c>
    </row>
    <row r="26" spans="1:6" ht="5.25" customHeight="1">
      <c r="A26" s="46"/>
      <c r="B26" s="47"/>
      <c r="C26" s="52"/>
      <c r="D26" s="52"/>
      <c r="E26" s="50"/>
      <c r="F26" s="51"/>
    </row>
    <row r="27" spans="1:6" ht="12.75">
      <c r="A27" s="46" t="s">
        <v>33</v>
      </c>
      <c r="B27" s="47" t="s">
        <v>35</v>
      </c>
      <c r="C27" s="55"/>
      <c r="D27" s="48">
        <v>0</v>
      </c>
      <c r="E27" s="55"/>
      <c r="F27" s="49">
        <f>SUM(C27:E27)</f>
        <v>0</v>
      </c>
    </row>
    <row r="28" spans="1:6" ht="12.75">
      <c r="A28" s="46"/>
      <c r="B28" s="47"/>
      <c r="C28" s="50"/>
      <c r="D28" s="50">
        <f>$F28*D27</f>
        <v>0</v>
      </c>
      <c r="E28" s="50"/>
      <c r="F28" s="51">
        <v>0</v>
      </c>
    </row>
    <row r="29" spans="1:6" ht="5.25" hidden="1" customHeight="1">
      <c r="A29" s="46"/>
      <c r="B29" s="47"/>
      <c r="C29" s="52"/>
      <c r="D29" s="52"/>
      <c r="E29" s="50"/>
      <c r="F29" s="51"/>
    </row>
    <row r="30" spans="1:6" ht="12.75" hidden="1">
      <c r="A30" s="46" t="s">
        <v>34</v>
      </c>
      <c r="B30" s="47" t="e">
        <f>PLANILHA!#REF!</f>
        <v>#REF!</v>
      </c>
      <c r="C30" s="55"/>
      <c r="D30" s="48">
        <v>0.5</v>
      </c>
      <c r="E30" s="48">
        <v>0.5</v>
      </c>
      <c r="F30" s="49">
        <f>SUM(C30:E30)</f>
        <v>1</v>
      </c>
    </row>
    <row r="31" spans="1:6" ht="12.75" hidden="1">
      <c r="A31" s="46"/>
      <c r="B31" s="47"/>
      <c r="C31" s="50"/>
      <c r="D31" s="50">
        <f>$F31*D30</f>
        <v>0</v>
      </c>
      <c r="E31" s="50">
        <f>$F31*E30</f>
        <v>0</v>
      </c>
      <c r="F31" s="51"/>
    </row>
    <row r="32" spans="1:6" ht="5.25" customHeight="1" thickBot="1">
      <c r="A32" s="46"/>
      <c r="B32" s="47"/>
      <c r="C32" s="52"/>
      <c r="D32" s="52"/>
      <c r="E32" s="50"/>
      <c r="F32" s="51"/>
    </row>
    <row r="33" spans="1:6">
      <c r="A33" s="56"/>
      <c r="B33" s="57"/>
      <c r="C33" s="58"/>
      <c r="D33" s="58"/>
      <c r="E33" s="58"/>
      <c r="F33" s="59"/>
    </row>
    <row r="34" spans="1:6">
      <c r="A34" s="60"/>
      <c r="B34" s="61" t="s">
        <v>12</v>
      </c>
      <c r="C34" s="62">
        <f>SUM(,C22,C19,C16,C25,C28,C31)</f>
        <v>0</v>
      </c>
      <c r="D34" s="62">
        <f>SUM(,D22,D19,D16,D25,D28,D31)</f>
        <v>0</v>
      </c>
      <c r="E34" s="62">
        <f>SUM(,E22,E19,E16,E25,E28,E31)</f>
        <v>0</v>
      </c>
      <c r="F34" s="143">
        <f>SUM(,F22,F19,F16,F25,F28,F31)</f>
        <v>0</v>
      </c>
    </row>
    <row r="35" spans="1:6" ht="12.75" thickBot="1">
      <c r="A35" s="63"/>
      <c r="B35" s="64"/>
      <c r="C35" s="65"/>
      <c r="D35" s="65"/>
      <c r="E35" s="65"/>
      <c r="F35" s="66"/>
    </row>
    <row r="36" spans="1:6" ht="13.5">
      <c r="A36" s="67"/>
      <c r="B36" s="61"/>
      <c r="C36" s="68"/>
      <c r="D36" s="68"/>
      <c r="E36" s="68"/>
      <c r="F36" s="70"/>
    </row>
    <row r="37" spans="1:6" ht="13.5">
      <c r="A37" s="67"/>
      <c r="B37" s="61"/>
      <c r="C37" s="68"/>
      <c r="D37" s="68"/>
      <c r="E37" s="68"/>
      <c r="F37" s="70"/>
    </row>
    <row r="38" spans="1:6" ht="13.5">
      <c r="A38" s="71"/>
      <c r="B38" s="18"/>
      <c r="C38" s="18"/>
      <c r="D38" s="72"/>
      <c r="F38" s="73"/>
    </row>
    <row r="39" spans="1:6">
      <c r="A39" s="74"/>
      <c r="B39" s="15"/>
      <c r="C39" s="15"/>
      <c r="D39" s="75"/>
      <c r="F39" s="76"/>
    </row>
    <row r="40" spans="1:6" ht="12.75" thickBot="1">
      <c r="A40" s="77"/>
      <c r="B40" s="78"/>
      <c r="C40" s="78"/>
      <c r="D40" s="78"/>
      <c r="E40" s="78"/>
      <c r="F40" s="79"/>
    </row>
    <row r="41" spans="1:6">
      <c r="A41" s="80"/>
      <c r="B41" s="81"/>
      <c r="C41" s="82"/>
      <c r="D41" s="82"/>
      <c r="E41" s="82"/>
      <c r="F41" s="82"/>
    </row>
    <row r="42" spans="1:6">
      <c r="A42" s="15"/>
      <c r="B42" s="15"/>
      <c r="C42" s="15"/>
      <c r="D42" s="15"/>
      <c r="E42" s="15"/>
      <c r="F42" s="15"/>
    </row>
    <row r="43" spans="1:6" ht="13.5">
      <c r="A43" s="8"/>
      <c r="F43" s="83"/>
    </row>
    <row r="44" spans="1:6" ht="13.5">
      <c r="A44" s="16"/>
      <c r="F44" s="15"/>
    </row>
    <row r="45" spans="1:6" ht="13.5">
      <c r="A45" s="10"/>
      <c r="B45" s="18"/>
      <c r="C45" s="18"/>
      <c r="D45" s="10"/>
      <c r="E45" s="10"/>
      <c r="F45" s="84"/>
    </row>
    <row r="46" spans="1:6" ht="13.5">
      <c r="A46" s="16"/>
      <c r="B46" s="15"/>
      <c r="C46" s="15"/>
      <c r="D46" s="16"/>
      <c r="E46" s="16"/>
      <c r="F46" s="15"/>
    </row>
    <row r="47" spans="1:6" ht="13.5">
      <c r="A47" s="8"/>
      <c r="B47" s="18"/>
      <c r="C47" s="18"/>
      <c r="D47" s="10"/>
      <c r="E47" s="10"/>
      <c r="F47" s="8"/>
    </row>
    <row r="48" spans="1:6" ht="13.5">
      <c r="A48" s="8"/>
      <c r="B48" s="18"/>
      <c r="C48" s="18"/>
      <c r="D48" s="10"/>
      <c r="E48" s="10"/>
      <c r="F48" s="8"/>
    </row>
    <row r="49" spans="1:6" ht="13.5">
      <c r="A49" s="8"/>
      <c r="B49" s="18"/>
      <c r="C49" s="18"/>
      <c r="D49" s="10"/>
      <c r="E49" s="10"/>
      <c r="F49" s="8"/>
    </row>
    <row r="50" spans="1:6" ht="13.5">
      <c r="A50" s="8"/>
      <c r="B50" s="18"/>
      <c r="C50" s="18"/>
      <c r="D50" s="10"/>
      <c r="E50" s="10"/>
      <c r="F50" s="8"/>
    </row>
    <row r="51" spans="1:6" ht="13.5">
      <c r="A51" s="8"/>
      <c r="B51" s="18"/>
      <c r="C51" s="18"/>
      <c r="D51" s="10"/>
      <c r="E51" s="10"/>
      <c r="F51" s="8"/>
    </row>
    <row r="52" spans="1:6" ht="13.5">
      <c r="A52" s="16"/>
      <c r="B52" s="15"/>
      <c r="C52" s="8"/>
      <c r="D52" s="8"/>
      <c r="E52" s="8"/>
      <c r="F52" s="16"/>
    </row>
    <row r="53" spans="1:6" ht="13.5">
      <c r="A53" s="26"/>
      <c r="C53" s="24"/>
      <c r="D53" s="25"/>
      <c r="E53" s="25"/>
      <c r="F53" s="25"/>
    </row>
    <row r="54" spans="1:6" ht="13.5">
      <c r="A54" s="85"/>
      <c r="B54" s="86"/>
      <c r="C54" s="86"/>
      <c r="D54" s="86"/>
      <c r="E54" s="86"/>
      <c r="F54" s="86"/>
    </row>
    <row r="55" spans="1:6">
      <c r="A55" s="86"/>
      <c r="B55" s="86"/>
      <c r="C55" s="86"/>
      <c r="D55" s="86"/>
      <c r="E55" s="86"/>
      <c r="F55" s="86"/>
    </row>
    <row r="56" spans="1:6" ht="13.5">
      <c r="A56" s="86"/>
      <c r="B56" s="87"/>
      <c r="C56" s="86"/>
      <c r="D56" s="86"/>
      <c r="E56" s="86"/>
      <c r="F56" s="86"/>
    </row>
    <row r="57" spans="1:6">
      <c r="A57" s="80"/>
      <c r="B57" s="81"/>
      <c r="C57" s="82"/>
      <c r="D57" s="82"/>
      <c r="E57" s="82"/>
      <c r="F57" s="82"/>
    </row>
    <row r="58" spans="1:6">
      <c r="A58" s="80"/>
      <c r="B58" s="88"/>
      <c r="C58" s="89"/>
      <c r="D58" s="89"/>
      <c r="E58" s="89"/>
      <c r="F58" s="82"/>
    </row>
    <row r="59" spans="1:6">
      <c r="A59" s="80"/>
      <c r="B59" s="88"/>
      <c r="C59" s="90"/>
      <c r="D59" s="90"/>
      <c r="E59" s="90"/>
      <c r="F59" s="90"/>
    </row>
    <row r="60" spans="1:6">
      <c r="A60" s="80"/>
      <c r="B60" s="88"/>
      <c r="C60" s="91"/>
      <c r="D60" s="91"/>
      <c r="E60" s="91"/>
      <c r="F60" s="90"/>
    </row>
    <row r="61" spans="1:6">
      <c r="A61" s="80"/>
      <c r="B61" s="88"/>
      <c r="C61" s="89"/>
      <c r="D61" s="89"/>
      <c r="E61" s="92"/>
      <c r="F61" s="82"/>
    </row>
    <row r="62" spans="1:6">
      <c r="A62" s="80"/>
      <c r="B62" s="88"/>
      <c r="C62" s="90"/>
      <c r="D62" s="90"/>
      <c r="E62" s="90"/>
      <c r="F62" s="90"/>
    </row>
    <row r="63" spans="1:6">
      <c r="A63" s="80"/>
      <c r="B63" s="88"/>
      <c r="C63" s="91"/>
      <c r="D63" s="91"/>
      <c r="E63" s="91"/>
      <c r="F63" s="90"/>
    </row>
    <row r="64" spans="1:6">
      <c r="A64" s="80"/>
      <c r="B64" s="88"/>
      <c r="C64" s="89"/>
      <c r="D64" s="89"/>
      <c r="E64" s="89"/>
      <c r="F64" s="82"/>
    </row>
    <row r="65" spans="1:6">
      <c r="A65" s="80"/>
      <c r="B65" s="88"/>
      <c r="C65" s="90"/>
      <c r="D65" s="90"/>
      <c r="E65" s="90"/>
      <c r="F65" s="90"/>
    </row>
    <row r="66" spans="1:6">
      <c r="A66" s="80"/>
      <c r="B66" s="88"/>
      <c r="C66" s="91"/>
      <c r="D66" s="91"/>
      <c r="E66" s="91"/>
      <c r="F66" s="90"/>
    </row>
    <row r="67" spans="1:6">
      <c r="A67" s="93"/>
      <c r="B67" s="88"/>
      <c r="C67" s="90"/>
      <c r="D67" s="94"/>
      <c r="E67" s="94"/>
      <c r="F67" s="95"/>
    </row>
    <row r="68" spans="1:6">
      <c r="A68" s="95"/>
      <c r="B68" s="61"/>
      <c r="C68" s="90"/>
      <c r="D68" s="90"/>
      <c r="E68" s="90"/>
      <c r="F68" s="90"/>
    </row>
    <row r="69" spans="1:6">
      <c r="A69" s="95"/>
      <c r="B69" s="61"/>
      <c r="C69" s="96"/>
      <c r="D69" s="96"/>
      <c r="E69" s="96"/>
      <c r="F69" s="96"/>
    </row>
    <row r="70" spans="1:6" ht="13.5">
      <c r="A70" s="95"/>
      <c r="B70" s="88"/>
      <c r="C70" s="90"/>
      <c r="D70" s="97"/>
      <c r="E70" s="97"/>
      <c r="F70" s="95"/>
    </row>
    <row r="71" spans="1:6">
      <c r="A71" s="95"/>
      <c r="B71" s="61"/>
      <c r="C71" s="90"/>
      <c r="D71" s="90"/>
      <c r="E71" s="90"/>
      <c r="F71" s="95"/>
    </row>
    <row r="72" spans="1:6" ht="13.5">
      <c r="A72" s="69"/>
      <c r="B72" s="61"/>
      <c r="C72" s="68"/>
      <c r="D72" s="68"/>
      <c r="E72" s="68"/>
      <c r="F72" s="68"/>
    </row>
    <row r="73" spans="1:6" ht="13.5">
      <c r="A73" s="68"/>
      <c r="B73" s="61"/>
      <c r="C73" s="96"/>
      <c r="D73" s="96"/>
      <c r="E73" s="96"/>
      <c r="F73" s="98"/>
    </row>
    <row r="74" spans="1:6" ht="13.5">
      <c r="A74" s="61"/>
      <c r="B74" s="68"/>
      <c r="C74" s="61"/>
      <c r="D74" s="99"/>
      <c r="E74" s="99"/>
      <c r="F74" s="99"/>
    </row>
    <row r="75" spans="1:6">
      <c r="A75" s="61"/>
      <c r="B75" s="61"/>
      <c r="C75" s="89"/>
      <c r="D75" s="89"/>
      <c r="E75" s="89"/>
      <c r="F75" s="92"/>
    </row>
    <row r="76" spans="1:6" ht="13.5">
      <c r="A76" s="100"/>
      <c r="B76" s="101"/>
      <c r="C76" s="100"/>
      <c r="D76" s="75"/>
      <c r="E76" s="75"/>
      <c r="F76" s="75"/>
    </row>
    <row r="77" spans="1:6" ht="13.5">
      <c r="A77" s="100"/>
      <c r="B77" s="101"/>
      <c r="C77" s="102"/>
      <c r="D77" s="72"/>
      <c r="E77" s="72"/>
      <c r="F77" s="75"/>
    </row>
    <row r="78" spans="1:6" ht="13.5">
      <c r="A78" s="100"/>
      <c r="B78" s="101"/>
      <c r="C78" s="102"/>
      <c r="D78" s="72"/>
      <c r="E78" s="72"/>
      <c r="F78" s="75"/>
    </row>
    <row r="79" spans="1:6">
      <c r="A79" s="100"/>
      <c r="F79" s="75"/>
    </row>
    <row r="80" spans="1:6">
      <c r="A80" s="100"/>
      <c r="F80" s="75"/>
    </row>
    <row r="81" spans="1:6">
      <c r="A81" s="100"/>
      <c r="B81" s="15"/>
      <c r="C81" s="88"/>
      <c r="D81" s="15"/>
      <c r="E81" s="75"/>
      <c r="F81" s="75"/>
    </row>
    <row r="82" spans="1:6">
      <c r="A82" s="100"/>
      <c r="B82" s="15"/>
      <c r="C82" s="88"/>
      <c r="D82" s="15"/>
      <c r="E82" s="75"/>
      <c r="F82" s="75"/>
    </row>
    <row r="83" spans="1:6">
      <c r="A83" s="100"/>
      <c r="B83" s="15"/>
      <c r="C83" s="88"/>
      <c r="D83" s="15"/>
      <c r="E83" s="75"/>
      <c r="F83" s="75"/>
    </row>
    <row r="84" spans="1:6">
      <c r="A84" s="100"/>
      <c r="B84" s="15"/>
      <c r="C84" s="88"/>
      <c r="D84" s="15"/>
      <c r="E84" s="75"/>
      <c r="F84" s="75"/>
    </row>
    <row r="85" spans="1:6">
      <c r="A85" s="100"/>
      <c r="C85" s="18"/>
      <c r="D85" s="18"/>
      <c r="E85" s="72"/>
      <c r="F85" s="75"/>
    </row>
    <row r="86" spans="1:6">
      <c r="A86" s="100"/>
      <c r="C86" s="15"/>
      <c r="D86" s="15"/>
      <c r="E86" s="75"/>
      <c r="F86" s="75"/>
    </row>
    <row r="87" spans="1:6">
      <c r="A87" s="100"/>
      <c r="B87" s="15"/>
      <c r="C87" s="88"/>
      <c r="D87" s="15"/>
      <c r="E87" s="75"/>
      <c r="F87" s="75"/>
    </row>
    <row r="88" spans="1:6" ht="13.5">
      <c r="A88" s="103"/>
      <c r="B88" s="104"/>
      <c r="C88" s="105"/>
      <c r="D88" s="105"/>
      <c r="E88" s="105"/>
      <c r="F88" s="102"/>
    </row>
    <row r="91" spans="1:6">
      <c r="C91" s="106"/>
      <c r="D91" s="106"/>
      <c r="E91" s="106"/>
      <c r="F91" s="106"/>
    </row>
    <row r="93" spans="1:6">
      <c r="C93" s="107"/>
      <c r="D93" s="107"/>
      <c r="E93" s="107"/>
    </row>
    <row r="98" spans="8:13">
      <c r="H98" s="108"/>
      <c r="I98" s="108"/>
      <c r="J98" s="108"/>
      <c r="K98" s="108"/>
      <c r="L98" s="108"/>
      <c r="M98" s="108"/>
    </row>
  </sheetData>
  <mergeCells count="2">
    <mergeCell ref="C11:E11"/>
    <mergeCell ref="C6:F6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PLANILHA</vt:lpstr>
      <vt:lpstr>CRONOGRAMA</vt:lpstr>
      <vt:lpstr>CRONOGRAMA!Area_de_impressao</vt:lpstr>
      <vt:lpstr>PLANILHA!Area_de_impressao</vt:lpstr>
      <vt:lpstr>PLANILHA!Titulos_de_impressao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ana_1429</cp:lastModifiedBy>
  <cp:lastPrinted>2022-07-04T15:44:17Z</cp:lastPrinted>
  <dcterms:created xsi:type="dcterms:W3CDTF">2012-07-23T19:03:05Z</dcterms:created>
  <dcterms:modified xsi:type="dcterms:W3CDTF">2022-07-19T17:32:08Z</dcterms:modified>
</cp:coreProperties>
</file>